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mc:AlternateContent xmlns:mc="http://schemas.openxmlformats.org/markup-compatibility/2006">
    <mc:Choice Requires="x15">
      <x15ac:absPath xmlns:x15ac="http://schemas.microsoft.com/office/spreadsheetml/2010/11/ac" url="https://openuniv-my.sharepoint.com/personal/eoc75_open_ac_uk/Documents/Thesis/Appendixes/"/>
    </mc:Choice>
  </mc:AlternateContent>
  <xr:revisionPtr revIDLastSave="244" documentId="13_ncr:1_{AA4C7A88-050D-4B20-AA2E-D0B6DDD9E45E}" xr6:coauthVersionLast="47" xr6:coauthVersionMax="47" xr10:uidLastSave="{22B87FDC-FCFF-40FA-A43A-C63F07298D2B}"/>
  <bookViews>
    <workbookView xWindow="-28920" yWindow="-120" windowWidth="29040" windowHeight="15840" xr2:uid="{00000000-000D-0000-FFFF-FFFF00000000}"/>
  </bookViews>
  <sheets>
    <sheet name="NOTES" sheetId="8" r:id="rId1"/>
    <sheet name="1" sheetId="2" r:id="rId2"/>
    <sheet name="2" sheetId="4" r:id="rId3"/>
    <sheet name="3" sheetId="3" r:id="rId4"/>
    <sheet name="4" sheetId="1" r:id="rId5"/>
    <sheet name="5" sheetId="7" r:id="rId6"/>
    <sheet name="6" sheetId="5" r:id="rId7"/>
    <sheet name="7" sheetId="6"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 i="1" l="1"/>
  <c r="U7" i="1"/>
  <c r="U8" i="1"/>
  <c r="U9" i="1"/>
  <c r="U11" i="1"/>
  <c r="U12" i="1"/>
  <c r="U13" i="1"/>
  <c r="U14" i="1"/>
  <c r="U15" i="1"/>
  <c r="U16" i="1"/>
  <c r="U17" i="1"/>
  <c r="U18" i="1"/>
  <c r="U19" i="1"/>
  <c r="U21" i="1"/>
  <c r="U22" i="1"/>
  <c r="U23" i="1"/>
  <c r="U24" i="1"/>
  <c r="U25" i="1"/>
  <c r="U26" i="1"/>
  <c r="U27" i="1"/>
  <c r="U28" i="1"/>
  <c r="U29" i="1"/>
  <c r="U31" i="1"/>
  <c r="U34" i="1"/>
  <c r="U35" i="1"/>
  <c r="U36" i="1"/>
  <c r="U37" i="1"/>
  <c r="U38" i="1"/>
  <c r="U39" i="1"/>
  <c r="U41" i="1"/>
  <c r="U42" i="1"/>
  <c r="U43" i="1"/>
  <c r="U44" i="1"/>
  <c r="U45" i="1"/>
  <c r="U46" i="1"/>
  <c r="U47" i="1"/>
  <c r="U48" i="1"/>
  <c r="U49" i="1"/>
  <c r="U50" i="1"/>
  <c r="U51" i="1"/>
  <c r="U52" i="1"/>
  <c r="U53" i="1"/>
  <c r="U54" i="1"/>
  <c r="U55" i="1"/>
  <c r="U56" i="1"/>
  <c r="U57" i="1"/>
  <c r="U58" i="1"/>
  <c r="U59" i="1"/>
  <c r="U61" i="1"/>
  <c r="U63" i="1"/>
  <c r="U64" i="1"/>
  <c r="U65" i="1"/>
  <c r="U66" i="1"/>
  <c r="U67" i="1"/>
  <c r="U68" i="1"/>
  <c r="U69" i="1"/>
  <c r="U71" i="1"/>
  <c r="U72" i="1"/>
  <c r="U73" i="1"/>
  <c r="U74" i="1"/>
  <c r="U75" i="1"/>
  <c r="R41" i="1"/>
  <c r="R21" i="1"/>
  <c r="R7" i="1"/>
  <c r="R8" i="1"/>
  <c r="R9" i="1"/>
  <c r="R10" i="1"/>
  <c r="R11" i="1"/>
  <c r="R12" i="1"/>
  <c r="R13" i="1"/>
  <c r="R14" i="1"/>
  <c r="R15" i="1"/>
  <c r="R16" i="1"/>
  <c r="R17" i="1"/>
  <c r="R18" i="1"/>
  <c r="R19" i="1"/>
  <c r="R20" i="1"/>
  <c r="R22" i="1"/>
  <c r="R24" i="1"/>
  <c r="R25" i="1"/>
  <c r="R26" i="1"/>
  <c r="R27" i="1"/>
  <c r="R28" i="1"/>
  <c r="R29" i="1"/>
  <c r="R30" i="1"/>
  <c r="R31" i="1"/>
  <c r="R34" i="1"/>
  <c r="R35" i="1"/>
  <c r="R36" i="1"/>
  <c r="R37" i="1"/>
  <c r="R38" i="1"/>
  <c r="R39" i="1"/>
  <c r="R40" i="1"/>
  <c r="R42" i="1"/>
  <c r="R44" i="1"/>
  <c r="R6" i="1"/>
  <c r="O75" i="1"/>
  <c r="O7" i="1"/>
  <c r="O8" i="1"/>
  <c r="O9" i="1"/>
  <c r="O10" i="1"/>
  <c r="O11" i="1"/>
  <c r="O13" i="1"/>
  <c r="O15" i="1"/>
  <c r="O16" i="1"/>
  <c r="O17" i="1"/>
  <c r="O18" i="1"/>
  <c r="O19" i="1"/>
  <c r="O20" i="1"/>
  <c r="O21" i="1"/>
  <c r="O22" i="1"/>
  <c r="O23" i="1"/>
  <c r="O25" i="1"/>
  <c r="O26" i="1"/>
  <c r="O27" i="1"/>
  <c r="O28" i="1"/>
  <c r="O29" i="1"/>
  <c r="O30" i="1"/>
  <c r="O31" i="1"/>
  <c r="O32" i="1"/>
  <c r="O33" i="1"/>
  <c r="O34" i="1"/>
  <c r="O35" i="1"/>
  <c r="O36" i="1"/>
  <c r="O37" i="1"/>
  <c r="O38" i="1"/>
  <c r="O39" i="1"/>
  <c r="O40" i="1"/>
  <c r="O41" i="1"/>
  <c r="O43" i="1"/>
  <c r="O45" i="1"/>
  <c r="O46" i="1"/>
  <c r="O47" i="1"/>
  <c r="O48" i="1"/>
  <c r="O49" i="1"/>
  <c r="O50" i="1"/>
  <c r="O51" i="1"/>
  <c r="O53" i="1"/>
  <c r="O54" i="1"/>
  <c r="O55" i="1"/>
  <c r="O56" i="1"/>
  <c r="O57" i="1"/>
  <c r="O58" i="1"/>
  <c r="O59" i="1"/>
  <c r="O61" i="1"/>
  <c r="O62" i="1"/>
  <c r="O63" i="1"/>
  <c r="O64" i="1"/>
  <c r="O65" i="1"/>
  <c r="O66" i="1"/>
  <c r="O67" i="1"/>
  <c r="O68" i="1"/>
  <c r="O69" i="1"/>
  <c r="O70" i="1"/>
  <c r="O71" i="1"/>
  <c r="O73" i="1"/>
  <c r="O74" i="1"/>
  <c r="O6" i="1"/>
  <c r="I27" i="2"/>
  <c r="I25" i="2"/>
  <c r="J20" i="2"/>
  <c r="K20" i="2"/>
  <c r="L20" i="2"/>
  <c r="M20" i="2"/>
  <c r="N20" i="2"/>
  <c r="O20" i="2"/>
  <c r="P20" i="2"/>
  <c r="Q20" i="2"/>
  <c r="R20" i="2"/>
  <c r="S20" i="2"/>
  <c r="T20" i="2"/>
  <c r="U20" i="2"/>
  <c r="V20" i="2"/>
  <c r="W20" i="2"/>
  <c r="X20" i="2"/>
  <c r="Y20" i="2"/>
  <c r="Z20" i="2"/>
  <c r="AA20" i="2"/>
  <c r="AB20" i="2"/>
  <c r="AC20" i="2"/>
  <c r="AD20" i="2"/>
  <c r="AE20" i="2"/>
  <c r="AF20" i="2"/>
  <c r="AG20" i="2"/>
  <c r="AH20" i="2"/>
  <c r="AI20" i="2"/>
  <c r="AJ20" i="2"/>
  <c r="AK20" i="2"/>
  <c r="AL20" i="2"/>
  <c r="AM20" i="2"/>
  <c r="AN20" i="2"/>
  <c r="AO20" i="2"/>
  <c r="J21" i="2"/>
  <c r="K21" i="2"/>
  <c r="L21" i="2"/>
  <c r="M21" i="2"/>
  <c r="N21" i="2"/>
  <c r="O21" i="2"/>
  <c r="P21" i="2"/>
  <c r="Q21" i="2"/>
  <c r="R21" i="2"/>
  <c r="S21" i="2"/>
  <c r="T21" i="2"/>
  <c r="U21" i="2"/>
  <c r="V21" i="2"/>
  <c r="W21" i="2"/>
  <c r="X21" i="2"/>
  <c r="Y21" i="2"/>
  <c r="Z21" i="2"/>
  <c r="AA21" i="2"/>
  <c r="AB21" i="2"/>
  <c r="AC21" i="2"/>
  <c r="AD21" i="2"/>
  <c r="AE21" i="2"/>
  <c r="AF21" i="2"/>
  <c r="AG21" i="2"/>
  <c r="AH21" i="2"/>
  <c r="AI21" i="2"/>
  <c r="AJ21" i="2"/>
  <c r="AK21" i="2"/>
  <c r="AL21" i="2"/>
  <c r="AM21" i="2"/>
  <c r="AN21" i="2"/>
  <c r="AO21" i="2"/>
  <c r="I21" i="2"/>
  <c r="I20" i="2"/>
  <c r="L25" i="2"/>
  <c r="M25" i="2"/>
  <c r="N25" i="2"/>
  <c r="O25" i="2"/>
  <c r="P25" i="2"/>
  <c r="Q25" i="2"/>
  <c r="R25" i="2"/>
  <c r="S25" i="2"/>
  <c r="T25" i="2"/>
  <c r="U25" i="2"/>
  <c r="V25" i="2"/>
  <c r="W25" i="2"/>
  <c r="X25" i="2"/>
  <c r="Y25" i="2"/>
  <c r="Z25" i="2"/>
  <c r="AA25" i="2"/>
  <c r="AB25" i="2"/>
  <c r="AC25" i="2"/>
  <c r="AD25" i="2"/>
  <c r="AE25" i="2"/>
  <c r="AF25" i="2"/>
  <c r="AG25" i="2"/>
  <c r="AH25" i="2"/>
  <c r="AI25" i="2"/>
  <c r="AJ25" i="2"/>
  <c r="AK25" i="2"/>
  <c r="AL25" i="2"/>
  <c r="AM25" i="2"/>
  <c r="AN25" i="2"/>
  <c r="AO25" i="2"/>
  <c r="K25" i="2"/>
  <c r="I13" i="2"/>
  <c r="J25" i="2"/>
  <c r="J17" i="2"/>
  <c r="K17" i="2"/>
  <c r="L17" i="2"/>
  <c r="M17" i="2"/>
  <c r="N17" i="2"/>
  <c r="O17" i="2"/>
  <c r="P17" i="2"/>
  <c r="Q17" i="2"/>
  <c r="R17" i="2"/>
  <c r="S17" i="2"/>
  <c r="T17" i="2"/>
  <c r="U17" i="2"/>
  <c r="V17" i="2"/>
  <c r="W17" i="2"/>
  <c r="X17" i="2"/>
  <c r="Y17" i="2"/>
  <c r="Z17" i="2"/>
  <c r="AA17" i="2"/>
  <c r="AB17" i="2"/>
  <c r="AC17" i="2"/>
  <c r="AD17" i="2"/>
  <c r="AE17" i="2"/>
  <c r="AF17" i="2"/>
  <c r="AG17" i="2"/>
  <c r="AH17" i="2"/>
  <c r="AI17" i="2"/>
  <c r="AJ17" i="2"/>
  <c r="AK17" i="2"/>
  <c r="AL17" i="2"/>
  <c r="AM17" i="2"/>
  <c r="AN17" i="2"/>
  <c r="AO17" i="2"/>
  <c r="J18" i="2"/>
  <c r="K18" i="2"/>
  <c r="L18" i="2"/>
  <c r="M18" i="2"/>
  <c r="N18" i="2"/>
  <c r="O18" i="2"/>
  <c r="P18" i="2"/>
  <c r="Q18" i="2"/>
  <c r="R18" i="2"/>
  <c r="S18" i="2"/>
  <c r="T18" i="2"/>
  <c r="U18" i="2"/>
  <c r="V18" i="2"/>
  <c r="W18" i="2"/>
  <c r="X18" i="2"/>
  <c r="Y18" i="2"/>
  <c r="Z18" i="2"/>
  <c r="AA18" i="2"/>
  <c r="AB18" i="2"/>
  <c r="AC18" i="2"/>
  <c r="AD18" i="2"/>
  <c r="AE18" i="2"/>
  <c r="AF18" i="2"/>
  <c r="AG18" i="2"/>
  <c r="AH18" i="2"/>
  <c r="AI18" i="2"/>
  <c r="AJ18" i="2"/>
  <c r="AK18" i="2"/>
  <c r="AL18" i="2"/>
  <c r="AM18" i="2"/>
  <c r="AN18" i="2"/>
  <c r="AO18" i="2"/>
  <c r="J27" i="2"/>
  <c r="K27" i="2"/>
  <c r="L27" i="2"/>
  <c r="M27" i="2"/>
  <c r="N27" i="2"/>
  <c r="O27" i="2"/>
  <c r="P27" i="2"/>
  <c r="Q27" i="2"/>
  <c r="R27" i="2"/>
  <c r="S27" i="2"/>
  <c r="T27" i="2"/>
  <c r="U27" i="2"/>
  <c r="V27" i="2"/>
  <c r="W27" i="2"/>
  <c r="X27" i="2"/>
  <c r="Y27" i="2"/>
  <c r="Z27" i="2"/>
  <c r="AA27" i="2"/>
  <c r="AB27" i="2"/>
  <c r="AC27" i="2"/>
  <c r="AD27" i="2"/>
  <c r="AE27" i="2"/>
  <c r="AF27" i="2"/>
  <c r="AG27" i="2"/>
  <c r="AH27" i="2"/>
  <c r="AI27" i="2"/>
  <c r="AJ27" i="2"/>
  <c r="AK27" i="2"/>
  <c r="AL27" i="2"/>
  <c r="AM27" i="2"/>
  <c r="AN27" i="2"/>
  <c r="AO27" i="2"/>
  <c r="I18" i="2"/>
  <c r="I17" i="2"/>
  <c r="J13" i="2"/>
  <c r="K13" i="2"/>
  <c r="L13" i="2"/>
  <c r="M13" i="2"/>
  <c r="N13" i="2"/>
  <c r="O13" i="2"/>
  <c r="P13" i="2"/>
  <c r="Q13" i="2"/>
  <c r="R13" i="2"/>
  <c r="S13" i="2"/>
  <c r="T13" i="2"/>
  <c r="U13" i="2"/>
  <c r="V13" i="2"/>
  <c r="W13" i="2"/>
  <c r="X13" i="2"/>
  <c r="Y13" i="2"/>
  <c r="Z13" i="2"/>
  <c r="AA13" i="2"/>
  <c r="AB13" i="2"/>
  <c r="AC13" i="2"/>
  <c r="AD13" i="2"/>
  <c r="AE13" i="2"/>
  <c r="AF13" i="2"/>
  <c r="AG13" i="2"/>
  <c r="AH13" i="2"/>
  <c r="AI13" i="2"/>
  <c r="AJ13" i="2"/>
  <c r="AK13" i="2"/>
  <c r="AL13" i="2"/>
  <c r="AM13" i="2"/>
  <c r="AN13" i="2"/>
  <c r="AO13" i="2"/>
  <c r="C21" i="2"/>
  <c r="D21" i="2"/>
  <c r="E21" i="2"/>
  <c r="B21" i="2"/>
  <c r="L46" i="1"/>
  <c r="L44" i="1"/>
  <c r="L42" i="1"/>
  <c r="L40" i="1"/>
  <c r="L39" i="1"/>
  <c r="L38" i="1"/>
  <c r="L36" i="1"/>
  <c r="L34" i="1"/>
  <c r="L29" i="1"/>
  <c r="L27" i="1"/>
  <c r="L25" i="1"/>
  <c r="L23" i="1"/>
  <c r="L19" i="1"/>
  <c r="L18" i="1"/>
  <c r="L17" i="1"/>
  <c r="L16" i="1"/>
  <c r="L15" i="1"/>
  <c r="L14" i="1"/>
  <c r="L13" i="1"/>
  <c r="L12" i="1"/>
  <c r="L11" i="1"/>
  <c r="L10" i="1"/>
  <c r="L9" i="1"/>
  <c r="L8" i="1"/>
  <c r="L7" i="1"/>
  <c r="L6" i="1"/>
  <c r="C22" i="2" l="1"/>
  <c r="D22" i="2"/>
  <c r="E22" i="2"/>
  <c r="B22" i="2"/>
  <c r="I19" i="2" s="1"/>
  <c r="J19" i="2" l="1"/>
  <c r="K19" i="2"/>
  <c r="L19" i="2"/>
  <c r="M19" i="2"/>
  <c r="N19" i="2"/>
  <c r="O19" i="2"/>
  <c r="P19" i="2"/>
  <c r="Q19" i="2"/>
  <c r="R19" i="2"/>
  <c r="S19" i="2"/>
  <c r="T19" i="2"/>
  <c r="U19" i="2"/>
  <c r="V19" i="2"/>
  <c r="W19" i="2"/>
  <c r="X19" i="2"/>
  <c r="Y19" i="2"/>
  <c r="Z19" i="2"/>
  <c r="AA19" i="2"/>
  <c r="AB19" i="2"/>
  <c r="AC19" i="2"/>
  <c r="AD19" i="2"/>
  <c r="AE19" i="2"/>
  <c r="AF19" i="2"/>
  <c r="AG19" i="2"/>
  <c r="AH19" i="2"/>
  <c r="AI19" i="2"/>
  <c r="AJ19" i="2"/>
  <c r="AK19" i="2"/>
  <c r="AL19" i="2"/>
  <c r="AM19" i="2"/>
  <c r="AN19" i="2"/>
  <c r="AO19" i="2"/>
</calcChain>
</file>

<file path=xl/sharedStrings.xml><?xml version="1.0" encoding="utf-8"?>
<sst xmlns="http://schemas.openxmlformats.org/spreadsheetml/2006/main" count="936" uniqueCount="333">
  <si>
    <t>Cordierite</t>
  </si>
  <si>
    <t>Garnet</t>
  </si>
  <si>
    <t>Biotite</t>
  </si>
  <si>
    <t>Technique</t>
  </si>
  <si>
    <t>Label</t>
  </si>
  <si>
    <t>SiO2</t>
  </si>
  <si>
    <t>TiO2</t>
  </si>
  <si>
    <t>Al2O3</t>
  </si>
  <si>
    <t>FeO</t>
  </si>
  <si>
    <t>MnO</t>
  </si>
  <si>
    <t>MgO</t>
  </si>
  <si>
    <t>CaO</t>
  </si>
  <si>
    <t>Na2O</t>
  </si>
  <si>
    <t>K2O</t>
  </si>
  <si>
    <t>Total</t>
  </si>
  <si>
    <t>SEM</t>
  </si>
  <si>
    <t>EPMA</t>
  </si>
  <si>
    <t>Cd12</t>
  </si>
  <si>
    <t> </t>
  </si>
  <si>
    <t>Cd_12</t>
  </si>
  <si>
    <t>Cd6</t>
  </si>
  <si>
    <t>Cd_6</t>
  </si>
  <si>
    <t>Cd5</t>
  </si>
  <si>
    <t>Cd_5</t>
  </si>
  <si>
    <t>Cd4</t>
  </si>
  <si>
    <t>Cd_4</t>
  </si>
  <si>
    <t>Cd3</t>
  </si>
  <si>
    <t>Cd_3</t>
  </si>
  <si>
    <t>Cd2</t>
  </si>
  <si>
    <t>Cd_2</t>
  </si>
  <si>
    <t>Cd1</t>
  </si>
  <si>
    <t>Cd_1</t>
  </si>
  <si>
    <t>Gt1_7_rim</t>
  </si>
  <si>
    <t>Gt1_6_rim</t>
  </si>
  <si>
    <t>Gt1_4_near rim</t>
  </si>
  <si>
    <t>Gt1_4_near_rim</t>
  </si>
  <si>
    <t>Gt1_1</t>
  </si>
  <si>
    <t>Bt9</t>
  </si>
  <si>
    <t>Bt_9</t>
  </si>
  <si>
    <t>Bt7</t>
  </si>
  <si>
    <t>Bt_7</t>
  </si>
  <si>
    <t>Bt6</t>
  </si>
  <si>
    <t>Bt5</t>
  </si>
  <si>
    <t>Bt_5</t>
  </si>
  <si>
    <t>Bt4_3</t>
  </si>
  <si>
    <t>Bt_4_3</t>
  </si>
  <si>
    <t>Bt4_2</t>
  </si>
  <si>
    <t>Bt_4_2</t>
  </si>
  <si>
    <t>Bt4</t>
  </si>
  <si>
    <t>Bt_4</t>
  </si>
  <si>
    <t>Preferred Values</t>
  </si>
  <si>
    <t>Sample</t>
  </si>
  <si>
    <t>L10</t>
  </si>
  <si>
    <t>L14G</t>
  </si>
  <si>
    <t>L14C</t>
  </si>
  <si>
    <t>K5534</t>
  </si>
  <si>
    <t>N34</t>
  </si>
  <si>
    <t>K5538</t>
  </si>
  <si>
    <t>K5533</t>
  </si>
  <si>
    <t>StdPoint</t>
  </si>
  <si>
    <t>AlmStd1</t>
  </si>
  <si>
    <t>AlmStd2</t>
  </si>
  <si>
    <t>AlmStd3</t>
  </si>
  <si>
    <t>AlmStd4</t>
  </si>
  <si>
    <t>AlmStd5</t>
  </si>
  <si>
    <t>AlmStd6</t>
  </si>
  <si>
    <t>AlmStd7</t>
  </si>
  <si>
    <t>AlmStd8</t>
  </si>
  <si>
    <t>AlmStd9</t>
  </si>
  <si>
    <t>AlmStd10</t>
  </si>
  <si>
    <t>Comments</t>
  </si>
  <si>
    <t>Cr2O3</t>
  </si>
  <si>
    <t>SAMPLE</t>
  </si>
  <si>
    <t>NUMBER</t>
  </si>
  <si>
    <t>TAKEOFF</t>
  </si>
  <si>
    <t>KILOVOLT</t>
  </si>
  <si>
    <t>CURRENT</t>
  </si>
  <si>
    <t>BEAMSIZE</t>
  </si>
  <si>
    <t>LINE</t>
  </si>
  <si>
    <t>Si WT%</t>
  </si>
  <si>
    <t>Ti WT%</t>
  </si>
  <si>
    <t>Al WT%</t>
  </si>
  <si>
    <t>Cr WT%</t>
  </si>
  <si>
    <t>Fe WT%</t>
  </si>
  <si>
    <t>Mn WT%</t>
  </si>
  <si>
    <t>Mg WT%</t>
  </si>
  <si>
    <t>Ca WT%</t>
  </si>
  <si>
    <t>Na WT%</t>
  </si>
  <si>
    <t>K WT%</t>
  </si>
  <si>
    <t>Zr WT%</t>
  </si>
  <si>
    <t>Nb WT%</t>
  </si>
  <si>
    <t>Ta WT%</t>
  </si>
  <si>
    <t>O WT%</t>
  </si>
  <si>
    <t>TOTAL</t>
  </si>
  <si>
    <t>ZrO2</t>
  </si>
  <si>
    <t>Nb2O5</t>
  </si>
  <si>
    <t>Ta2O5</t>
  </si>
  <si>
    <t>O</t>
  </si>
  <si>
    <t>Si AT%</t>
  </si>
  <si>
    <t>Ti AT%</t>
  </si>
  <si>
    <t>Al AT%</t>
  </si>
  <si>
    <t>Cr AT%</t>
  </si>
  <si>
    <t>Fe AT%</t>
  </si>
  <si>
    <t>Mn AT%</t>
  </si>
  <si>
    <t>Mg AT%</t>
  </si>
  <si>
    <t>Ca AT%</t>
  </si>
  <si>
    <t>Na AT%</t>
  </si>
  <si>
    <t>K AT%</t>
  </si>
  <si>
    <t>Zr AT%</t>
  </si>
  <si>
    <t>Nb AT%</t>
  </si>
  <si>
    <t>Ta AT%</t>
  </si>
  <si>
    <t>O AT%</t>
  </si>
  <si>
    <t>FORMULA</t>
  </si>
  <si>
    <t>BASIS</t>
  </si>
  <si>
    <t>Si FORMULA</t>
  </si>
  <si>
    <t>Ti FORMULA</t>
  </si>
  <si>
    <t>Al FORMULA</t>
  </si>
  <si>
    <t>Cr FORMULA</t>
  </si>
  <si>
    <t>Fe FORMULA</t>
  </si>
  <si>
    <t>Mn FORMULA</t>
  </si>
  <si>
    <t>Mg FORMULA</t>
  </si>
  <si>
    <t>Ca FORMULA</t>
  </si>
  <si>
    <t>Na FORMULA</t>
  </si>
  <si>
    <t>K FORMULA</t>
  </si>
  <si>
    <t>Zr FORMULA</t>
  </si>
  <si>
    <t>Nb FORMULA</t>
  </si>
  <si>
    <t>Ta FORMULA</t>
  </si>
  <si>
    <t>O FORMULA</t>
  </si>
  <si>
    <t>Si CDL99</t>
  </si>
  <si>
    <t>Ti CDL99</t>
  </si>
  <si>
    <t>Al CDL99</t>
  </si>
  <si>
    <t>Cr CDL99</t>
  </si>
  <si>
    <t>Fe CDL99</t>
  </si>
  <si>
    <t>Mn CDL99</t>
  </si>
  <si>
    <t>Mg CDL99</t>
  </si>
  <si>
    <t>Ca CDL99</t>
  </si>
  <si>
    <t>Na CDL99</t>
  </si>
  <si>
    <t>K CDL99</t>
  </si>
  <si>
    <t>Zr CDL99</t>
  </si>
  <si>
    <t>Nb CDL99</t>
  </si>
  <si>
    <t>Ta CDL99</t>
  </si>
  <si>
    <t xml:space="preserve">Si %ERR </t>
  </si>
  <si>
    <t xml:space="preserve">Ti %ERR </t>
  </si>
  <si>
    <t xml:space="preserve">Al %ERR </t>
  </si>
  <si>
    <t xml:space="preserve">Cr %ERR </t>
  </si>
  <si>
    <t xml:space="preserve">Fe %ERR </t>
  </si>
  <si>
    <t xml:space="preserve">Mn %ERR </t>
  </si>
  <si>
    <t xml:space="preserve">Mg %ERR </t>
  </si>
  <si>
    <t xml:space="preserve">Ca %ERR </t>
  </si>
  <si>
    <t xml:space="preserve">Na %ERR </t>
  </si>
  <si>
    <t xml:space="preserve">K %ERR </t>
  </si>
  <si>
    <t xml:space="preserve">Zr %ERR </t>
  </si>
  <si>
    <t xml:space="preserve">Nb %ERR </t>
  </si>
  <si>
    <t xml:space="preserve">Ta %ERR </t>
  </si>
  <si>
    <t>X-POS</t>
  </si>
  <si>
    <t>Y-POS</t>
  </si>
  <si>
    <t>Z-POS</t>
  </si>
  <si>
    <t>RELDIST</t>
  </si>
  <si>
    <t>BEAMCURR</t>
  </si>
  <si>
    <t>ABSCURR</t>
  </si>
  <si>
    <t>Si ka (1,TAP) ONTIM</t>
  </si>
  <si>
    <t>Ti ka (2,PETL) ONTIM</t>
  </si>
  <si>
    <t>Al ka (1,TAP) ONTIM</t>
  </si>
  <si>
    <t>Cr ka (2,PETL) ONTIM</t>
  </si>
  <si>
    <t>Fe ka (5,LIFH) ONTIM</t>
  </si>
  <si>
    <t>Mn ka (5,LIFH) ONTIM</t>
  </si>
  <si>
    <t>Mg ka (4,TAPH) ONTIM</t>
  </si>
  <si>
    <t>Ca ka (3,PETH) ONTIM</t>
  </si>
  <si>
    <t>Na ka (4,TAPH) ONTIM</t>
  </si>
  <si>
    <t>K ka (3,PETH) ONTIM</t>
  </si>
  <si>
    <t>Zr la (3,PETH) ONTIM</t>
  </si>
  <si>
    <t>Nb la (2,PETL) ONTIM</t>
  </si>
  <si>
    <t>Ta la (5,LIFH) ONTIM</t>
  </si>
  <si>
    <t>DATETIME</t>
  </si>
  <si>
    <t>Si STD_NUM</t>
  </si>
  <si>
    <t>Ti STD_NUM</t>
  </si>
  <si>
    <t>Al STD_NUM</t>
  </si>
  <si>
    <t>Cr STD_NUM</t>
  </si>
  <si>
    <t>Fe STD_NUM</t>
  </si>
  <si>
    <t>Mn STD_NUM</t>
  </si>
  <si>
    <t>Mg STD_NUM</t>
  </si>
  <si>
    <t>Ca STD_NUM</t>
  </si>
  <si>
    <t>Na STD_NUM</t>
  </si>
  <si>
    <t>K STD_NUM</t>
  </si>
  <si>
    <t>Zr STD_NUM</t>
  </si>
  <si>
    <t>Nb STD_NUM</t>
  </si>
  <si>
    <t>Ta STD_NUM</t>
  </si>
  <si>
    <t>Si STD_NAM</t>
  </si>
  <si>
    <t>Ti STD_NAM</t>
  </si>
  <si>
    <t>Al STD_NAM</t>
  </si>
  <si>
    <t>Cr STD_NAM</t>
  </si>
  <si>
    <t>Fe STD_NAM</t>
  </si>
  <si>
    <t>Mn STD_NAM</t>
  </si>
  <si>
    <t>Mg STD_NAM</t>
  </si>
  <si>
    <t>Ca STD_NAM</t>
  </si>
  <si>
    <t>Na STD_NAM</t>
  </si>
  <si>
    <t>K STD_NAM</t>
  </si>
  <si>
    <t>Zr STD_NAM</t>
  </si>
  <si>
    <t>Nb STD_NAM</t>
  </si>
  <si>
    <t>Ta STD_NAM</t>
  </si>
  <si>
    <t>TOTAL-WT%</t>
  </si>
  <si>
    <t>TOTAL-CATIONS</t>
  </si>
  <si>
    <t>R10-1_20nA</t>
  </si>
  <si>
    <t>Diopside (U)</t>
  </si>
  <si>
    <t>KTiPO5 (U)</t>
  </si>
  <si>
    <t>Almandine (MAC-U)</t>
  </si>
  <si>
    <t>Chromium Metal (U)</t>
  </si>
  <si>
    <t>Pyrite (U)</t>
  </si>
  <si>
    <t>Tephroite (A-U)</t>
  </si>
  <si>
    <t>Jadeiete (U)</t>
  </si>
  <si>
    <t>Zircon</t>
  </si>
  <si>
    <t>Nyobium</t>
  </si>
  <si>
    <t>Tantalum</t>
  </si>
  <si>
    <t>R10-3_20nA</t>
  </si>
  <si>
    <t>R10-test_20nA</t>
  </si>
  <si>
    <t>avg</t>
  </si>
  <si>
    <t>stdev</t>
  </si>
  <si>
    <t>rsd%</t>
  </si>
  <si>
    <t>published epma avg</t>
  </si>
  <si>
    <t>R10-1_50nA</t>
  </si>
  <si>
    <t>TiO</t>
  </si>
  <si>
    <t>R10-2_50nA</t>
  </si>
  <si>
    <t>R10-3_50nA</t>
  </si>
  <si>
    <t>R10-4_50nA</t>
  </si>
  <si>
    <t>R10-test_50nA</t>
  </si>
  <si>
    <t>C:\Userdata\23-054\23-054D\23-054.MDB</t>
  </si>
  <si>
    <t>your name</t>
  </si>
  <si>
    <t>Utrecht</t>
  </si>
  <si>
    <t>Probe for EPMA Analysis</t>
  </si>
  <si>
    <t>Nominal Beam:  1</t>
  </si>
  <si>
    <t xml:space="preserve">Un   66  R10-4_50nA (TKCS): </t>
  </si>
  <si>
    <t>Element/Line</t>
  </si>
  <si>
    <t>Crystal</t>
  </si>
  <si>
    <t>OnPeak Time</t>
  </si>
  <si>
    <t>OffPeak Time</t>
  </si>
  <si>
    <t>Standard</t>
  </si>
  <si>
    <t>Analytical Error(rel%)</t>
  </si>
  <si>
    <t>Detection Limit(99%)</t>
  </si>
  <si>
    <t>Spectrometer</t>
  </si>
  <si>
    <t>On-Peak Position</t>
  </si>
  <si>
    <t>Background Type</t>
  </si>
  <si>
    <t>Off-Peak Correction</t>
  </si>
  <si>
    <t>Hi-Off Position</t>
  </si>
  <si>
    <t>Lo-Off Position</t>
  </si>
  <si>
    <t>Baseline</t>
  </si>
  <si>
    <t>Window</t>
  </si>
  <si>
    <t>Gain</t>
  </si>
  <si>
    <t>Bias</t>
  </si>
  <si>
    <t>Inte/Diff</t>
  </si>
  <si>
    <t>Deadtime (usec)</t>
  </si>
  <si>
    <t>Takeoff</t>
  </si>
  <si>
    <t>Kilovolts</t>
  </si>
  <si>
    <t>Beam Current (nA)</t>
  </si>
  <si>
    <t>Beam Size (um)</t>
  </si>
  <si>
    <t>Spot/Scan</t>
  </si>
  <si>
    <t>X Image Shift</t>
  </si>
  <si>
    <t>Y Image Shift</t>
  </si>
  <si>
    <t>Si ka</t>
  </si>
  <si>
    <t>TAP</t>
  </si>
  <si>
    <t>OFF</t>
  </si>
  <si>
    <t>Exponential</t>
  </si>
  <si>
    <t>DIFF</t>
  </si>
  <si>
    <t>Spot</t>
  </si>
  <si>
    <t>Ti ka</t>
  </si>
  <si>
    <t>PETL</t>
  </si>
  <si>
    <t>Linear</t>
  </si>
  <si>
    <t>Al ka</t>
  </si>
  <si>
    <t>Cr ka</t>
  </si>
  <si>
    <t>Fe ka</t>
  </si>
  <si>
    <t>LIFH</t>
  </si>
  <si>
    <t>Mn ka</t>
  </si>
  <si>
    <t>Mg ka</t>
  </si>
  <si>
    <t>TAPH</t>
  </si>
  <si>
    <t>Ca ka</t>
  </si>
  <si>
    <t>PETH</t>
  </si>
  <si>
    <t>Na ka</t>
  </si>
  <si>
    <t>K ka</t>
  </si>
  <si>
    <t>Zr la</t>
  </si>
  <si>
    <t>Nb la</t>
  </si>
  <si>
    <t>Ta la</t>
  </si>
  <si>
    <t>Compositional analyses were acquired on an electron microprobe (JEOL JXA-8530F) equipped with 5 tunable wavelength dispersive spectrometers.</t>
  </si>
  <si>
    <t>Operating conditions were 40 degrees takeoff angle, and a beam energy of 20 keV.</t>
  </si>
  <si>
    <t>The beam current was 50 nA, and the beam diameter was 2 microns.</t>
  </si>
  <si>
    <t>Elements were acquired using analyzing crystals LIFH for Fe ka, Mn ka, Ta la, PETL for Cr ka, Nb la, Ti ka, PETH for Ca ka, K ka, Zr la, PETL for Cr ka, Nb la, Ti ka, TAP for Si ka, Al ka, TAPH for Mg ka, Na ka, TAP for Si ka, Al ka, and TAPH for Mg ka, Na ka.</t>
  </si>
  <si>
    <t>The standards were in-house diopside for Ca ka, Si ka, Mg ka, pyrite for Fe ka, chromium metal for Cr ka, tephroite for Mn ka, TiO for Ti ka, almandine (MAC) for Al ka, zircon for Zr la, nyobium metal for Nb la, and tantalum metal for Ta la.</t>
  </si>
  <si>
    <t>The counting time was 40 seconds for Si ka, Ti ka, Fe ka, Mn ka, Ca ka, Na ka, K ka, 80 seconds for Cr ka, 100 seconds for Mg ka, Al ka, 160 seconds for Nb la, 200 seconds for Ta la, and 240 seconds for Zr la.</t>
  </si>
  <si>
    <t>The off peak counting time was 40 seconds for Si ka, Ti ka, Fe ka, Mn ka, Ca ka, Na ka, K ka, 80 seconds for Cr ka, 100 seconds for Mg ka, Al ka, 160 seconds for Nb la, 200 seconds for Ta la, and 240 seconds for Zr la.</t>
  </si>
  <si>
    <t>Off Peak correction method was Linear for Ti ka, Fe ka, Mn ka, Na ka, K ka, and Exponential for Al ka, Mg ka, Ca ka, Cr ka, Si ka, Zr la, Nb la, Ta la.</t>
  </si>
  <si>
    <t xml:space="preserve">Unknown and standard intensities were corrected for deadtime. </t>
  </si>
  <si>
    <t>Interference corrections were applied to Si for interference by Ta, Nb, and to Mn for interference by Cr.</t>
  </si>
  <si>
    <t>See J.J. Donovan, D.A. Snyder and M.L. Rivers, An Improved Interference Correction for Trace Element Analysis in Microbeam Analysis, 2: 23-28, 1993</t>
  </si>
  <si>
    <t>Results are the average of 3 points and detection limits ranged from .002 weight percent for Al ka to .002 weight percent for Al ka to .004 weight percent for Si ka to .006 weight percent for Nb la to .011 weight percent for Ta la.</t>
  </si>
  <si>
    <t>Analytical sensitivity (at the 99% confidence level) ranged from .047 percent relative for Ti ka to .047 percent relative for Ti ka to 2.330 percent relative for Cr ka to 37.047 percent relative for Al ka to 471.735 percent relative for Mn ka.</t>
  </si>
  <si>
    <t xml:space="preserve">Oxygen was calculated by cation stoichiometry and included in the matrix correction. </t>
  </si>
  <si>
    <t>The exponential or polynomial background fit was utilized.</t>
  </si>
  <si>
    <t>See John J. Donovan, Heather A. Lowers and Brian G. Rusk, Improved electron probe microanalysis of trace elements in quartz, American Mineralogist, 96, 274­282, 2011</t>
  </si>
  <si>
    <t>The matrix correction method was ZAF or Phi-Rho-Z Calculations and the mass absorption coefficients dataset was LINEMU   Henke (LBL, 1985) &lt; 10KeV / CITZMU &gt; 10KeV.</t>
  </si>
  <si>
    <t>The ZAF or Phi-Rho-Z algorithm utilized was Bastin PROZA Phi(pz) (EPQ-91).</t>
  </si>
  <si>
    <t>See J. T. Armstrong, Quantitative analysis of silicates and oxide minerals: Comparison of Monte-Carlo, ZAF and Phi-Rho-Z procedures, Microbeam Analysis--1988, p 239-246</t>
  </si>
  <si>
    <t>SEM/EPMA</t>
  </si>
  <si>
    <t>Between 0.95-1.05</t>
  </si>
  <si>
    <t>Between 0.98-1.02</t>
  </si>
  <si>
    <t>Related to Chapter 2 "Methods" of E.O.C. thesis "Mobilisation of critical elements during partial melting and retrogression"</t>
  </si>
  <si>
    <t xml:space="preserve">GEO MkII standard </t>
  </si>
  <si>
    <t xml:space="preserve">Measured GEO MkII standard during the analysis of each sample.  Green cells indicate values between maximum and minimum values of the standard. </t>
  </si>
  <si>
    <t>Analysis/Preferred values. Green cells indicate values are within 10% of the preffered value.</t>
  </si>
  <si>
    <t>Analysis/Maximum values. Green cells indicate values are within 10% of the preffered value.</t>
  </si>
  <si>
    <t>Minimum</t>
  </si>
  <si>
    <t>Maximum</t>
  </si>
  <si>
    <t>Standard Deviation</t>
  </si>
  <si>
    <t>Mostly within 10% difference</t>
  </si>
  <si>
    <t>MnO results are sometimes closer to the preferred values of the standard and sometimes closer to the maximum value</t>
  </si>
  <si>
    <t>Quality check of SEM standard (GEO MkII standard).</t>
  </si>
  <si>
    <t>Comparison between SEM and EPMA data for sample L14G.</t>
  </si>
  <si>
    <t>Chart showing quality check of SEM standard (GEO MkII standard) for MnO.</t>
  </si>
  <si>
    <t>Metadata for EPMA analysis at the University of Utrecht</t>
  </si>
  <si>
    <t>Chart showing the comparison between SEM and EPMA data for sample L14G.</t>
  </si>
  <si>
    <t>SEM and EPMA results for sample L14G.</t>
  </si>
  <si>
    <t xml:space="preserve">Comparison of SEM and EPMA results for sample L14G. </t>
  </si>
  <si>
    <t>Data quality check of standard (R10) during EPMA analysis at the University of Utrecht.</t>
  </si>
  <si>
    <t>Metadata for EPMA analysis at the University of Utrecht.</t>
  </si>
  <si>
    <r>
      <t>SiO</t>
    </r>
    <r>
      <rPr>
        <b/>
        <vertAlign val="subscript"/>
        <sz val="9"/>
        <color rgb="FF000000"/>
        <rFont val="Arial Narrow"/>
        <family val="2"/>
      </rPr>
      <t>2</t>
    </r>
  </si>
  <si>
    <r>
      <t>TiO</t>
    </r>
    <r>
      <rPr>
        <b/>
        <vertAlign val="subscript"/>
        <sz val="9"/>
        <color rgb="FF000000"/>
        <rFont val="Arial Narrow"/>
        <family val="2"/>
      </rPr>
      <t>2</t>
    </r>
  </si>
  <si>
    <r>
      <t>Al</t>
    </r>
    <r>
      <rPr>
        <b/>
        <vertAlign val="subscript"/>
        <sz val="9"/>
        <color rgb="FF000000"/>
        <rFont val="Arial Narrow"/>
        <family val="2"/>
      </rPr>
      <t>2</t>
    </r>
    <r>
      <rPr>
        <b/>
        <sz val="9"/>
        <color rgb="FF000000"/>
        <rFont val="Arial Narrow"/>
        <family val="2"/>
      </rPr>
      <t>O</t>
    </r>
    <r>
      <rPr>
        <b/>
        <vertAlign val="subscript"/>
        <sz val="9"/>
        <color rgb="FF000000"/>
        <rFont val="Arial Narrow"/>
        <family val="2"/>
      </rPr>
      <t>3</t>
    </r>
  </si>
  <si>
    <r>
      <t>Na</t>
    </r>
    <r>
      <rPr>
        <b/>
        <vertAlign val="subscript"/>
        <sz val="9"/>
        <color rgb="FF000000"/>
        <rFont val="Arial Narrow"/>
        <family val="2"/>
      </rPr>
      <t>2</t>
    </r>
    <r>
      <rPr>
        <b/>
        <sz val="9"/>
        <color rgb="FF000000"/>
        <rFont val="Arial Narrow"/>
        <family val="2"/>
      </rPr>
      <t>O</t>
    </r>
  </si>
  <si>
    <r>
      <t>K</t>
    </r>
    <r>
      <rPr>
        <b/>
        <vertAlign val="subscript"/>
        <sz val="9"/>
        <color rgb="FF000000"/>
        <rFont val="Arial Narrow"/>
        <family val="2"/>
      </rPr>
      <t>2</t>
    </r>
    <r>
      <rPr>
        <b/>
        <sz val="9"/>
        <color rgb="FF000000"/>
        <rFont val="Arial Narrow"/>
        <family val="2"/>
      </rPr>
      <t>O</t>
    </r>
  </si>
  <si>
    <r>
      <t>*FeO</t>
    </r>
    <r>
      <rPr>
        <b/>
        <vertAlign val="subscript"/>
        <sz val="9"/>
        <color theme="1"/>
        <rFont val="Arial Narrow"/>
        <family val="2"/>
      </rPr>
      <t>Total</t>
    </r>
    <r>
      <rPr>
        <b/>
        <sz val="9"/>
        <color theme="1"/>
        <rFont val="Arial Narrow"/>
        <family val="2"/>
      </rPr>
      <t xml:space="preserve"> was used for data quality check</t>
    </r>
  </si>
  <si>
    <r>
      <t>TiO</t>
    </r>
    <r>
      <rPr>
        <vertAlign val="subscript"/>
        <sz val="9"/>
        <color theme="1"/>
        <rFont val="Arial Narrow"/>
        <family val="2"/>
      </rPr>
      <t>2</t>
    </r>
    <r>
      <rPr>
        <sz val="9"/>
        <color theme="1"/>
        <rFont val="Arial Narrow"/>
        <family val="2"/>
      </rPr>
      <t xml:space="preserve"> is between min and max values for Std</t>
    </r>
  </si>
  <si>
    <r>
      <t>Fe</t>
    </r>
    <r>
      <rPr>
        <b/>
        <vertAlign val="subscript"/>
        <sz val="9"/>
        <color theme="1"/>
        <rFont val="Arial Narrow"/>
        <family val="2"/>
      </rPr>
      <t>2</t>
    </r>
    <r>
      <rPr>
        <b/>
        <sz val="9"/>
        <color theme="1"/>
        <rFont val="Arial Narrow"/>
        <family val="2"/>
      </rPr>
      <t>O</t>
    </r>
    <r>
      <rPr>
        <b/>
        <vertAlign val="subscript"/>
        <sz val="9"/>
        <color theme="1"/>
        <rFont val="Arial Narrow"/>
        <family val="2"/>
      </rPr>
      <t>3</t>
    </r>
  </si>
  <si>
    <r>
      <t>Fe</t>
    </r>
    <r>
      <rPr>
        <b/>
        <vertAlign val="subscript"/>
        <sz val="9"/>
        <color theme="1"/>
        <rFont val="Arial Narrow"/>
        <family val="2"/>
      </rPr>
      <t>2</t>
    </r>
    <r>
      <rPr>
        <b/>
        <sz val="9"/>
        <color theme="1"/>
        <rFont val="Arial Narrow"/>
        <family val="2"/>
      </rPr>
      <t>O</t>
    </r>
    <r>
      <rPr>
        <b/>
        <vertAlign val="subscript"/>
        <sz val="9"/>
        <color theme="1"/>
        <rFont val="Arial Narrow"/>
        <family val="2"/>
      </rPr>
      <t>3</t>
    </r>
    <r>
      <rPr>
        <b/>
        <sz val="9"/>
        <color theme="1"/>
        <rFont val="Arial Narrow"/>
        <family val="2"/>
      </rPr>
      <t xml:space="preserve"> in FeO</t>
    </r>
  </si>
  <si>
    <r>
      <t>FeO</t>
    </r>
    <r>
      <rPr>
        <b/>
        <vertAlign val="subscript"/>
        <sz val="9"/>
        <color theme="1"/>
        <rFont val="Arial Narrow"/>
        <family val="2"/>
      </rPr>
      <t>Total</t>
    </r>
    <r>
      <rPr>
        <b/>
        <sz val="9"/>
        <color theme="1"/>
        <rFont val="Arial Narrow"/>
        <family val="2"/>
      </rPr>
      <t>*</t>
    </r>
  </si>
  <si>
    <r>
      <t>Chart showing quality check of SEM standard (GEO MkII standard) for SiO</t>
    </r>
    <r>
      <rPr>
        <vertAlign val="subscript"/>
        <sz val="11"/>
        <rFont val="Arial Narrow"/>
        <family val="2"/>
      </rPr>
      <t>2</t>
    </r>
    <r>
      <rPr>
        <sz val="11"/>
        <rFont val="Arial Narrow"/>
        <family val="2"/>
      </rPr>
      <t>, Al</t>
    </r>
    <r>
      <rPr>
        <vertAlign val="subscript"/>
        <sz val="11"/>
        <rFont val="Arial Narrow"/>
        <family val="2"/>
      </rPr>
      <t>2</t>
    </r>
    <r>
      <rPr>
        <sz val="11"/>
        <rFont val="Arial Narrow"/>
        <family val="2"/>
      </rPr>
      <t>O</t>
    </r>
    <r>
      <rPr>
        <vertAlign val="subscript"/>
        <sz val="11"/>
        <rFont val="Arial Narrow"/>
        <family val="2"/>
      </rPr>
      <t>3</t>
    </r>
    <r>
      <rPr>
        <sz val="11"/>
        <rFont val="Arial Narrow"/>
        <family val="2"/>
      </rPr>
      <t>, FeO, MgO, CaO.</t>
    </r>
  </si>
  <si>
    <t>Appendix B.1 - Quality check of Scanning Electron Microscope (SEM) and Electron Probe Micro Analyser (EPMA) data, and metadata for EPMA analysis at the University of Utrecht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</si>
</sst>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Aptos Narrow"/>
      <family val="2"/>
      <scheme val="minor"/>
    </font>
    <font>
      <sz val="11"/>
      <color theme="1"/>
      <name val="Arial"/>
      <family val="2"/>
    </font>
    <font>
      <b/>
      <sz val="11"/>
      <color theme="1"/>
      <name val="Aptos Narrow"/>
      <family val="2"/>
      <scheme val="minor"/>
    </font>
    <font>
      <sz val="11"/>
      <color rgb="FF000000"/>
      <name val="Aptos Narrow"/>
      <family val="2"/>
      <scheme val="minor"/>
    </font>
    <font>
      <sz val="9"/>
      <color rgb="FF000000"/>
      <name val="Arial Narrow"/>
      <family val="2"/>
    </font>
    <font>
      <sz val="9"/>
      <color theme="1"/>
      <name val="Arial Narrow"/>
      <family val="2"/>
    </font>
    <font>
      <b/>
      <sz val="9"/>
      <color rgb="FF000000"/>
      <name val="Arial Narrow"/>
      <family val="2"/>
    </font>
    <font>
      <b/>
      <sz val="9"/>
      <color theme="1"/>
      <name val="Arial Narrow"/>
      <family val="2"/>
    </font>
    <font>
      <b/>
      <sz val="9"/>
      <color rgb="FFFF0000"/>
      <name val="Arial Narrow"/>
      <family val="2"/>
    </font>
    <font>
      <b/>
      <sz val="12"/>
      <color theme="1"/>
      <name val="Arial Narrow"/>
      <family val="2"/>
    </font>
    <font>
      <b/>
      <vertAlign val="subscript"/>
      <sz val="9"/>
      <color rgb="FF000000"/>
      <name val="Arial Narrow"/>
      <family val="2"/>
    </font>
    <font>
      <b/>
      <vertAlign val="subscript"/>
      <sz val="9"/>
      <color theme="1"/>
      <name val="Arial Narrow"/>
      <family val="2"/>
    </font>
    <font>
      <vertAlign val="subscript"/>
      <sz val="9"/>
      <color theme="1"/>
      <name val="Arial Narrow"/>
      <family val="2"/>
    </font>
    <font>
      <sz val="9"/>
      <color rgb="FFFF0000"/>
      <name val="Arial Narrow"/>
      <family val="2"/>
    </font>
    <font>
      <b/>
      <sz val="16"/>
      <color theme="1"/>
      <name val="Arial Narrow"/>
      <family val="2"/>
    </font>
    <font>
      <sz val="11"/>
      <color rgb="FF000000"/>
      <name val="Arial Narrow"/>
      <family val="2"/>
    </font>
    <font>
      <b/>
      <sz val="11"/>
      <color theme="1"/>
      <name val="Arial Narrow"/>
      <family val="2"/>
    </font>
    <font>
      <sz val="11"/>
      <color theme="1"/>
      <name val="Arial Narrow"/>
      <family val="2"/>
    </font>
    <font>
      <sz val="11"/>
      <name val="Arial Narrow"/>
      <family val="2"/>
    </font>
    <font>
      <vertAlign val="subscript"/>
      <sz val="11"/>
      <name val="Arial Narrow"/>
      <family val="2"/>
    </font>
  </fonts>
  <fills count="7">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0" tint="-4.9989318521683403E-2"/>
        <bgColor indexed="64"/>
      </patternFill>
    </fill>
  </fills>
  <borders count="12">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98">
    <xf numFmtId="0" fontId="0" fillId="0" borderId="0" xfId="0"/>
    <xf numFmtId="0" fontId="1" fillId="0" borderId="0" xfId="0" applyFont="1"/>
    <xf numFmtId="0" fontId="3" fillId="0" borderId="0" xfId="0" applyFont="1"/>
    <xf numFmtId="0" fontId="2" fillId="0" borderId="0" xfId="0" applyFont="1"/>
    <xf numFmtId="0" fontId="0" fillId="0" borderId="9" xfId="0" applyBorder="1"/>
    <xf numFmtId="0" fontId="4" fillId="0" borderId="0" xfId="0" applyFont="1"/>
    <xf numFmtId="0" fontId="5" fillId="0" borderId="0" xfId="0" applyFont="1"/>
    <xf numFmtId="0" fontId="6" fillId="0" borderId="9" xfId="0" applyFont="1" applyBorder="1"/>
    <xf numFmtId="0" fontId="6" fillId="0" borderId="2" xfId="0" applyFont="1" applyBorder="1"/>
    <xf numFmtId="0" fontId="7" fillId="0" borderId="0" xfId="0" applyFont="1"/>
    <xf numFmtId="0" fontId="6" fillId="0" borderId="0" xfId="0" applyFont="1"/>
    <xf numFmtId="0" fontId="6" fillId="0" borderId="5" xfId="0" applyFont="1" applyBorder="1"/>
    <xf numFmtId="0" fontId="8" fillId="6" borderId="0" xfId="0" applyFont="1" applyFill="1"/>
    <xf numFmtId="0" fontId="7" fillId="6" borderId="0" xfId="0" applyFont="1" applyFill="1"/>
    <xf numFmtId="0" fontId="7" fillId="0" borderId="2" xfId="0" applyFont="1" applyBorder="1"/>
    <xf numFmtId="0" fontId="7" fillId="0" borderId="5" xfId="0" applyFont="1" applyBorder="1"/>
    <xf numFmtId="0" fontId="6" fillId="6" borderId="0" xfId="0" applyFont="1" applyFill="1"/>
    <xf numFmtId="0" fontId="5" fillId="0" borderId="0" xfId="0" applyFont="1" applyAlignment="1">
      <alignment horizontal="left" vertical="center"/>
    </xf>
    <xf numFmtId="0" fontId="6" fillId="5" borderId="0" xfId="0" applyFont="1" applyFill="1" applyAlignment="1">
      <alignment horizontal="left" vertical="center"/>
    </xf>
    <xf numFmtId="0" fontId="4" fillId="0" borderId="0" xfId="0" applyFont="1" applyAlignment="1">
      <alignment horizontal="left" vertical="center"/>
    </xf>
    <xf numFmtId="0" fontId="7" fillId="0" borderId="0" xfId="0" applyFont="1" applyAlignment="1">
      <alignment horizontal="left" vertical="center"/>
    </xf>
    <xf numFmtId="0" fontId="6" fillId="0" borderId="0" xfId="0" applyFont="1" applyAlignment="1">
      <alignment horizontal="left" vertical="center"/>
    </xf>
    <xf numFmtId="2" fontId="6" fillId="0" borderId="0" xfId="0" applyNumberFormat="1" applyFont="1" applyAlignment="1">
      <alignment horizontal="left" vertical="center"/>
    </xf>
    <xf numFmtId="0" fontId="5" fillId="0" borderId="1" xfId="0" applyFont="1" applyBorder="1" applyAlignment="1">
      <alignment horizontal="left" vertical="center"/>
    </xf>
    <xf numFmtId="0" fontId="4" fillId="0" borderId="2" xfId="0" applyFont="1" applyBorder="1" applyAlignment="1">
      <alignment horizontal="left" vertical="center"/>
    </xf>
    <xf numFmtId="164" fontId="4" fillId="0" borderId="2" xfId="0" applyNumberFormat="1" applyFont="1" applyBorder="1" applyAlignment="1">
      <alignment horizontal="left" vertical="center"/>
    </xf>
    <xf numFmtId="164" fontId="4" fillId="0" borderId="3" xfId="0" applyNumberFormat="1" applyFont="1" applyBorder="1" applyAlignment="1">
      <alignment horizontal="left" vertical="center"/>
    </xf>
    <xf numFmtId="2" fontId="4" fillId="0" borderId="0" xfId="0" applyNumberFormat="1" applyFont="1" applyAlignment="1">
      <alignment horizontal="left" vertical="center"/>
    </xf>
    <xf numFmtId="2" fontId="5" fillId="0" borderId="0" xfId="0" applyNumberFormat="1" applyFont="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2" fontId="5" fillId="0" borderId="5" xfId="0" applyNumberFormat="1" applyFont="1" applyBorder="1" applyAlignment="1">
      <alignment horizontal="left" vertical="center"/>
    </xf>
    <xf numFmtId="164" fontId="4" fillId="0" borderId="6" xfId="0" applyNumberFormat="1" applyFont="1" applyBorder="1" applyAlignment="1">
      <alignment horizontal="left" vertical="center"/>
    </xf>
    <xf numFmtId="0" fontId="5" fillId="0" borderId="7" xfId="0" applyFont="1" applyBorder="1" applyAlignment="1">
      <alignment horizontal="left" vertical="center"/>
    </xf>
    <xf numFmtId="164" fontId="4" fillId="0" borderId="8" xfId="0" applyNumberFormat="1" applyFont="1" applyBorder="1" applyAlignment="1">
      <alignment horizontal="left" vertical="center"/>
    </xf>
    <xf numFmtId="164" fontId="4" fillId="0" borderId="0" xfId="0" applyNumberFormat="1" applyFont="1" applyAlignment="1">
      <alignment horizontal="left" vertical="center"/>
    </xf>
    <xf numFmtId="2" fontId="5" fillId="0" borderId="8" xfId="0" applyNumberFormat="1" applyFont="1" applyBorder="1" applyAlignment="1">
      <alignment horizontal="left" vertical="center"/>
    </xf>
    <xf numFmtId="2" fontId="5" fillId="0" borderId="6" xfId="0" applyNumberFormat="1" applyFont="1" applyBorder="1" applyAlignment="1">
      <alignment horizontal="left" vertical="center"/>
    </xf>
    <xf numFmtId="164" fontId="4" fillId="0" borderId="5" xfId="0" applyNumberFormat="1" applyFont="1" applyBorder="1" applyAlignment="1">
      <alignment horizontal="left" vertical="center"/>
    </xf>
    <xf numFmtId="0" fontId="7" fillId="0" borderId="0" xfId="0" applyFont="1" applyAlignment="1">
      <alignment horizontal="left" wrapText="1"/>
    </xf>
    <xf numFmtId="0" fontId="5" fillId="0" borderId="0" xfId="0" applyFont="1" applyAlignment="1">
      <alignment horizontal="left"/>
    </xf>
    <xf numFmtId="0" fontId="7" fillId="0" borderId="11" xfId="0" applyFont="1" applyBorder="1" applyAlignment="1">
      <alignment horizontal="left"/>
    </xf>
    <xf numFmtId="0" fontId="6" fillId="0" borderId="11" xfId="0" applyFont="1" applyBorder="1" applyAlignment="1">
      <alignment horizontal="left" vertical="center"/>
    </xf>
    <xf numFmtId="164" fontId="7" fillId="0" borderId="11" xfId="0" applyNumberFormat="1" applyFont="1" applyBorder="1" applyAlignment="1">
      <alignment horizontal="left" vertical="center"/>
    </xf>
    <xf numFmtId="164" fontId="7" fillId="0" borderId="11" xfId="0" applyNumberFormat="1" applyFont="1" applyBorder="1" applyAlignment="1">
      <alignment horizontal="left"/>
    </xf>
    <xf numFmtId="164" fontId="6" fillId="0" borderId="10" xfId="0" applyNumberFormat="1" applyFont="1" applyBorder="1" applyAlignment="1">
      <alignment horizontal="left" vertical="center"/>
    </xf>
    <xf numFmtId="0" fontId="5" fillId="0" borderId="10" xfId="0" applyFont="1" applyBorder="1" applyAlignment="1">
      <alignment horizontal="left"/>
    </xf>
    <xf numFmtId="164" fontId="6" fillId="0" borderId="0" xfId="0" applyNumberFormat="1" applyFont="1" applyAlignment="1">
      <alignment horizontal="left" vertical="center"/>
    </xf>
    <xf numFmtId="2" fontId="5" fillId="0" borderId="0" xfId="0" applyNumberFormat="1" applyFont="1" applyAlignment="1">
      <alignment horizontal="left"/>
    </xf>
    <xf numFmtId="164" fontId="6" fillId="0" borderId="11" xfId="0" applyNumberFormat="1" applyFont="1" applyBorder="1" applyAlignment="1">
      <alignment horizontal="left" vertical="center"/>
    </xf>
    <xf numFmtId="2" fontId="5" fillId="0" borderId="11" xfId="0" applyNumberFormat="1" applyFont="1" applyBorder="1" applyAlignment="1">
      <alignment horizontal="left"/>
    </xf>
    <xf numFmtId="2" fontId="4" fillId="0" borderId="11" xfId="0" applyNumberFormat="1" applyFont="1" applyBorder="1" applyAlignment="1">
      <alignment horizontal="left" vertical="center"/>
    </xf>
    <xf numFmtId="2" fontId="5" fillId="0" borderId="11" xfId="0" applyNumberFormat="1" applyFont="1" applyBorder="1" applyAlignment="1">
      <alignment horizontal="left" vertical="center"/>
    </xf>
    <xf numFmtId="0" fontId="7" fillId="0" borderId="0" xfId="0" applyFont="1" applyAlignment="1">
      <alignment horizontal="left"/>
    </xf>
    <xf numFmtId="164" fontId="5" fillId="0" borderId="11" xfId="0" applyNumberFormat="1" applyFont="1" applyBorder="1" applyAlignment="1">
      <alignment horizontal="left"/>
    </xf>
    <xf numFmtId="0" fontId="5" fillId="0" borderId="11" xfId="0" applyFont="1" applyBorder="1" applyAlignment="1">
      <alignment horizontal="left"/>
    </xf>
    <xf numFmtId="0" fontId="5" fillId="0" borderId="9" xfId="0" applyFont="1" applyBorder="1" applyAlignment="1">
      <alignment horizontal="left"/>
    </xf>
    <xf numFmtId="0" fontId="6" fillId="0" borderId="9" xfId="0" applyFont="1" applyBorder="1" applyAlignment="1">
      <alignment horizontal="left" vertical="center"/>
    </xf>
    <xf numFmtId="164" fontId="7" fillId="0" borderId="9" xfId="0" applyNumberFormat="1" applyFont="1" applyBorder="1" applyAlignment="1">
      <alignment horizontal="left" vertical="center"/>
    </xf>
    <xf numFmtId="2" fontId="5" fillId="0" borderId="10" xfId="0" applyNumberFormat="1" applyFont="1" applyBorder="1" applyAlignment="1">
      <alignment horizontal="left"/>
    </xf>
    <xf numFmtId="2" fontId="7" fillId="0" borderId="9" xfId="0" applyNumberFormat="1" applyFont="1" applyBorder="1" applyAlignment="1">
      <alignment horizontal="left"/>
    </xf>
    <xf numFmtId="0" fontId="7" fillId="0" borderId="10" xfId="0" applyFont="1" applyBorder="1" applyAlignment="1">
      <alignment horizontal="left"/>
    </xf>
    <xf numFmtId="2" fontId="5" fillId="0" borderId="9" xfId="0" applyNumberFormat="1" applyFont="1" applyBorder="1" applyAlignment="1">
      <alignment horizontal="left"/>
    </xf>
    <xf numFmtId="164" fontId="8" fillId="0" borderId="0" xfId="0" applyNumberFormat="1" applyFont="1" applyAlignment="1">
      <alignment horizontal="left" vertical="center"/>
    </xf>
    <xf numFmtId="2" fontId="13" fillId="0" borderId="0" xfId="0" applyNumberFormat="1" applyFont="1" applyAlignment="1">
      <alignment horizontal="left"/>
    </xf>
    <xf numFmtId="0" fontId="9" fillId="0" borderId="10" xfId="0" applyFont="1" applyBorder="1" applyAlignment="1">
      <alignment horizontal="left"/>
    </xf>
    <xf numFmtId="164" fontId="7" fillId="0" borderId="9" xfId="0" applyNumberFormat="1" applyFont="1" applyBorder="1" applyAlignment="1">
      <alignment horizontal="left"/>
    </xf>
    <xf numFmtId="0" fontId="7" fillId="0" borderId="9" xfId="0" applyFont="1" applyBorder="1" applyAlignment="1">
      <alignment horizontal="left"/>
    </xf>
    <xf numFmtId="0" fontId="14" fillId="0" borderId="0" xfId="0" applyFont="1"/>
    <xf numFmtId="0" fontId="15" fillId="0" borderId="0" xfId="0" applyFont="1"/>
    <xf numFmtId="0" fontId="9" fillId="0" borderId="0" xfId="0" applyFont="1"/>
    <xf numFmtId="0" fontId="16" fillId="0" borderId="0" xfId="0" applyFont="1" applyAlignment="1">
      <alignment horizontal="center"/>
    </xf>
    <xf numFmtId="0" fontId="17" fillId="0" borderId="0" xfId="0" applyFont="1"/>
    <xf numFmtId="0" fontId="18" fillId="0" borderId="0" xfId="0" applyFont="1"/>
    <xf numFmtId="2" fontId="15" fillId="0" borderId="0" xfId="0" applyNumberFormat="1" applyFont="1" applyAlignment="1">
      <alignment vertical="center"/>
    </xf>
    <xf numFmtId="0" fontId="14" fillId="0" borderId="9" xfId="0" applyFont="1" applyBorder="1"/>
    <xf numFmtId="0" fontId="5" fillId="0" borderId="10" xfId="0" applyFont="1" applyBorder="1" applyAlignment="1">
      <alignment horizontal="left" vertical="center" wrapText="1"/>
    </xf>
    <xf numFmtId="0" fontId="5" fillId="0" borderId="0" xfId="0" applyFont="1" applyAlignment="1">
      <alignment horizontal="left" vertical="center" wrapText="1"/>
    </xf>
    <xf numFmtId="0" fontId="5" fillId="0" borderId="11" xfId="0" applyFont="1" applyBorder="1" applyAlignment="1">
      <alignment horizontal="left" vertical="center" wrapText="1"/>
    </xf>
    <xf numFmtId="0" fontId="9" fillId="0" borderId="0" xfId="0" applyFont="1" applyAlignment="1">
      <alignment horizontal="left"/>
    </xf>
    <xf numFmtId="0" fontId="5" fillId="0" borderId="10" xfId="0" applyFont="1" applyBorder="1" applyAlignment="1">
      <alignment horizontal="left" vertical="center"/>
    </xf>
    <xf numFmtId="0" fontId="5" fillId="0" borderId="0" xfId="0" applyFont="1" applyAlignment="1">
      <alignment horizontal="left" vertical="center"/>
    </xf>
    <xf numFmtId="0" fontId="5" fillId="0" borderId="11" xfId="0" applyFont="1" applyBorder="1" applyAlignment="1">
      <alignment horizontal="left" vertical="center"/>
    </xf>
    <xf numFmtId="164" fontId="7" fillId="0" borderId="9" xfId="0" applyNumberFormat="1" applyFont="1" applyBorder="1" applyAlignment="1">
      <alignment horizontal="left"/>
    </xf>
    <xf numFmtId="0" fontId="7" fillId="0" borderId="9" xfId="0" applyFont="1" applyBorder="1" applyAlignment="1">
      <alignment horizontal="left"/>
    </xf>
    <xf numFmtId="0" fontId="9" fillId="0" borderId="9" xfId="0" applyFont="1" applyBorder="1" applyAlignment="1">
      <alignment horizontal="left"/>
    </xf>
    <xf numFmtId="0" fontId="9" fillId="0" borderId="10" xfId="0" applyFont="1" applyBorder="1" applyAlignment="1">
      <alignment horizontal="left"/>
    </xf>
    <xf numFmtId="0" fontId="14" fillId="0" borderId="0" xfId="0" applyFont="1" applyAlignment="1">
      <alignment horizontal="center" wrapText="1"/>
    </xf>
    <xf numFmtId="0" fontId="9" fillId="0" borderId="10" xfId="0" applyFont="1" applyBorder="1" applyAlignment="1">
      <alignment horizontal="left" wrapText="1"/>
    </xf>
    <xf numFmtId="0" fontId="9" fillId="0" borderId="0" xfId="0" applyFont="1" applyAlignment="1">
      <alignment horizontal="left" wrapText="1"/>
    </xf>
    <xf numFmtId="0" fontId="9" fillId="0" borderId="0" xfId="0" applyFont="1" applyAlignment="1">
      <alignment horizontal="left" vertical="center"/>
    </xf>
    <xf numFmtId="2" fontId="9" fillId="0" borderId="0" xfId="0" applyNumberFormat="1" applyFont="1" applyAlignment="1">
      <alignment horizontal="left" vertical="center"/>
    </xf>
    <xf numFmtId="0" fontId="7" fillId="3" borderId="0" xfId="0" applyFont="1" applyFill="1" applyAlignment="1">
      <alignment horizontal="left" vertical="center"/>
    </xf>
    <xf numFmtId="0" fontId="7" fillId="2" borderId="0" xfId="0" applyFont="1" applyFill="1" applyAlignment="1">
      <alignment horizontal="left" vertical="center"/>
    </xf>
    <xf numFmtId="0" fontId="4" fillId="2" borderId="0" xfId="0" applyFont="1" applyFill="1" applyAlignment="1">
      <alignment horizontal="left" vertical="center"/>
    </xf>
    <xf numFmtId="0" fontId="4" fillId="4" borderId="0" xfId="0" applyFont="1" applyFill="1" applyAlignment="1">
      <alignment horizontal="left" vertical="center"/>
    </xf>
    <xf numFmtId="0" fontId="4" fillId="3" borderId="0" xfId="0" applyFont="1" applyFill="1" applyAlignment="1">
      <alignment horizontal="left" vertical="center"/>
    </xf>
    <xf numFmtId="0" fontId="7" fillId="4" borderId="0" xfId="0" applyFont="1" applyFill="1" applyAlignment="1">
      <alignment horizontal="left" vertical="center"/>
    </xf>
  </cellXfs>
  <cellStyles count="1">
    <cellStyle name="Normal" xfId="0" builtinId="0"/>
  </cellStyles>
  <dxfs count="15">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845240963948685E-2"/>
          <c:y val="2.161190005345439E-2"/>
          <c:w val="0.898166929568327"/>
          <c:h val="0.8808908450796944"/>
        </c:manualLayout>
      </c:layout>
      <c:scatterChart>
        <c:scatterStyle val="lineMarker"/>
        <c:varyColors val="0"/>
        <c:ser>
          <c:idx val="1"/>
          <c:order val="0"/>
          <c:tx>
            <c:v>Cordierite</c:v>
          </c:tx>
          <c:spPr>
            <a:ln w="38100">
              <a:noFill/>
            </a:ln>
          </c:spPr>
          <c:marker>
            <c:spPr>
              <a:solidFill>
                <a:srgbClr val="0070C0"/>
              </a:solidFill>
              <a:ln>
                <a:solidFill>
                  <a:srgbClr val="0070C0"/>
                </a:solidFill>
              </a:ln>
            </c:spPr>
          </c:marker>
          <c:xVal>
            <c:numRef>
              <c:f>'4'!$P$6:$P$95</c:f>
              <c:numCache>
                <c:formatCode>General</c:formatCode>
                <c:ptCount val="90"/>
                <c:pt idx="0">
                  <c:v>48.5</c:v>
                </c:pt>
                <c:pt idx="1">
                  <c:v>33.4</c:v>
                </c:pt>
                <c:pt idx="2">
                  <c:v>0</c:v>
                </c:pt>
                <c:pt idx="3">
                  <c:v>9.6</c:v>
                </c:pt>
                <c:pt idx="4">
                  <c:v>0</c:v>
                </c:pt>
                <c:pt idx="5">
                  <c:v>7.7</c:v>
                </c:pt>
                <c:pt idx="6">
                  <c:v>0</c:v>
                </c:pt>
                <c:pt idx="7">
                  <c:v>0</c:v>
                </c:pt>
                <c:pt idx="8">
                  <c:v>0</c:v>
                </c:pt>
                <c:pt idx="9">
                  <c:v>99.2</c:v>
                </c:pt>
                <c:pt idx="10">
                  <c:v>48.9</c:v>
                </c:pt>
                <c:pt idx="11">
                  <c:v>33.6</c:v>
                </c:pt>
                <c:pt idx="12">
                  <c:v>0</c:v>
                </c:pt>
                <c:pt idx="13">
                  <c:v>9.3000000000000007</c:v>
                </c:pt>
                <c:pt idx="14">
                  <c:v>0</c:v>
                </c:pt>
                <c:pt idx="15">
                  <c:v>8</c:v>
                </c:pt>
                <c:pt idx="16">
                  <c:v>0</c:v>
                </c:pt>
                <c:pt idx="17">
                  <c:v>0</c:v>
                </c:pt>
                <c:pt idx="18">
                  <c:v>0</c:v>
                </c:pt>
                <c:pt idx="19">
                  <c:v>99.8</c:v>
                </c:pt>
                <c:pt idx="20">
                  <c:v>48.4</c:v>
                </c:pt>
                <c:pt idx="21">
                  <c:v>33.299999999999997</c:v>
                </c:pt>
                <c:pt idx="22">
                  <c:v>0</c:v>
                </c:pt>
                <c:pt idx="23">
                  <c:v>9.1999999999999993</c:v>
                </c:pt>
                <c:pt idx="24">
                  <c:v>0</c:v>
                </c:pt>
                <c:pt idx="25">
                  <c:v>8.1</c:v>
                </c:pt>
                <c:pt idx="26">
                  <c:v>0</c:v>
                </c:pt>
                <c:pt idx="27">
                  <c:v>0</c:v>
                </c:pt>
                <c:pt idx="28">
                  <c:v>0</c:v>
                </c:pt>
                <c:pt idx="29">
                  <c:v>98.9</c:v>
                </c:pt>
                <c:pt idx="30">
                  <c:v>48.3</c:v>
                </c:pt>
                <c:pt idx="31">
                  <c:v>33.5</c:v>
                </c:pt>
                <c:pt idx="32">
                  <c:v>0</c:v>
                </c:pt>
                <c:pt idx="33">
                  <c:v>9.1</c:v>
                </c:pt>
                <c:pt idx="34">
                  <c:v>0</c:v>
                </c:pt>
                <c:pt idx="35">
                  <c:v>8.1</c:v>
                </c:pt>
                <c:pt idx="36">
                  <c:v>0</c:v>
                </c:pt>
                <c:pt idx="37">
                  <c:v>0</c:v>
                </c:pt>
                <c:pt idx="38">
                  <c:v>0</c:v>
                </c:pt>
                <c:pt idx="39">
                  <c:v>99</c:v>
                </c:pt>
                <c:pt idx="40">
                  <c:v>48.3</c:v>
                </c:pt>
                <c:pt idx="41">
                  <c:v>33.299999999999997</c:v>
                </c:pt>
                <c:pt idx="42">
                  <c:v>0</c:v>
                </c:pt>
                <c:pt idx="43">
                  <c:v>8</c:v>
                </c:pt>
                <c:pt idx="44">
                  <c:v>0</c:v>
                </c:pt>
                <c:pt idx="45">
                  <c:v>8.6</c:v>
                </c:pt>
                <c:pt idx="46">
                  <c:v>0</c:v>
                </c:pt>
                <c:pt idx="47">
                  <c:v>0</c:v>
                </c:pt>
                <c:pt idx="48">
                  <c:v>0</c:v>
                </c:pt>
                <c:pt idx="49">
                  <c:v>98.1</c:v>
                </c:pt>
                <c:pt idx="50">
                  <c:v>48.1</c:v>
                </c:pt>
                <c:pt idx="51">
                  <c:v>33.200000000000003</c:v>
                </c:pt>
                <c:pt idx="52">
                  <c:v>0</c:v>
                </c:pt>
                <c:pt idx="53">
                  <c:v>8.3000000000000007</c:v>
                </c:pt>
                <c:pt idx="54">
                  <c:v>0</c:v>
                </c:pt>
                <c:pt idx="55">
                  <c:v>8.3000000000000007</c:v>
                </c:pt>
                <c:pt idx="56">
                  <c:v>0</c:v>
                </c:pt>
                <c:pt idx="57">
                  <c:v>0</c:v>
                </c:pt>
                <c:pt idx="58">
                  <c:v>0</c:v>
                </c:pt>
                <c:pt idx="59">
                  <c:v>98</c:v>
                </c:pt>
                <c:pt idx="60">
                  <c:v>48.3</c:v>
                </c:pt>
                <c:pt idx="61">
                  <c:v>33.4</c:v>
                </c:pt>
                <c:pt idx="62">
                  <c:v>0</c:v>
                </c:pt>
                <c:pt idx="63">
                  <c:v>8.8000000000000007</c:v>
                </c:pt>
                <c:pt idx="64">
                  <c:v>0</c:v>
                </c:pt>
                <c:pt idx="65">
                  <c:v>8.1</c:v>
                </c:pt>
                <c:pt idx="66">
                  <c:v>0</c:v>
                </c:pt>
                <c:pt idx="67">
                  <c:v>0</c:v>
                </c:pt>
                <c:pt idx="68">
                  <c:v>0</c:v>
                </c:pt>
                <c:pt idx="69">
                  <c:v>98.5</c:v>
                </c:pt>
              </c:numCache>
            </c:numRef>
          </c:xVal>
          <c:yVal>
            <c:numRef>
              <c:f>'4'!$Q$6:$Q$95</c:f>
              <c:numCache>
                <c:formatCode>General</c:formatCode>
                <c:ptCount val="90"/>
                <c:pt idx="0">
                  <c:v>48.96</c:v>
                </c:pt>
                <c:pt idx="1">
                  <c:v>33.07</c:v>
                </c:pt>
                <c:pt idx="2">
                  <c:v>0.02</c:v>
                </c:pt>
                <c:pt idx="3">
                  <c:v>9.52</c:v>
                </c:pt>
                <c:pt idx="4">
                  <c:v>0.02</c:v>
                </c:pt>
                <c:pt idx="5">
                  <c:v>7.86</c:v>
                </c:pt>
                <c:pt idx="6">
                  <c:v>0</c:v>
                </c:pt>
                <c:pt idx="7">
                  <c:v>0.08</c:v>
                </c:pt>
                <c:pt idx="8">
                  <c:v>0</c:v>
                </c:pt>
                <c:pt idx="9">
                  <c:v>99.6</c:v>
                </c:pt>
                <c:pt idx="10">
                  <c:v>48.67</c:v>
                </c:pt>
                <c:pt idx="11">
                  <c:v>32.81</c:v>
                </c:pt>
                <c:pt idx="12">
                  <c:v>0.03</c:v>
                </c:pt>
                <c:pt idx="13">
                  <c:v>9.34</c:v>
                </c:pt>
                <c:pt idx="14">
                  <c:v>0.02</c:v>
                </c:pt>
                <c:pt idx="15">
                  <c:v>8.08</c:v>
                </c:pt>
                <c:pt idx="16">
                  <c:v>0.02</c:v>
                </c:pt>
                <c:pt idx="17">
                  <c:v>0.06</c:v>
                </c:pt>
                <c:pt idx="18">
                  <c:v>0</c:v>
                </c:pt>
                <c:pt idx="19">
                  <c:v>99</c:v>
                </c:pt>
                <c:pt idx="20">
                  <c:v>48.24</c:v>
                </c:pt>
                <c:pt idx="21">
                  <c:v>32.79</c:v>
                </c:pt>
                <c:pt idx="22">
                  <c:v>0.03</c:v>
                </c:pt>
                <c:pt idx="23">
                  <c:v>9.57</c:v>
                </c:pt>
                <c:pt idx="24">
                  <c:v>0.02</c:v>
                </c:pt>
                <c:pt idx="25">
                  <c:v>7.84</c:v>
                </c:pt>
                <c:pt idx="26">
                  <c:v>0.01</c:v>
                </c:pt>
                <c:pt idx="27">
                  <c:v>0.08</c:v>
                </c:pt>
                <c:pt idx="28">
                  <c:v>0.01</c:v>
                </c:pt>
                <c:pt idx="29">
                  <c:v>98.6</c:v>
                </c:pt>
                <c:pt idx="30">
                  <c:v>48.72</c:v>
                </c:pt>
                <c:pt idx="31">
                  <c:v>32.78</c:v>
                </c:pt>
                <c:pt idx="32">
                  <c:v>0.05</c:v>
                </c:pt>
                <c:pt idx="33">
                  <c:v>9.11</c:v>
                </c:pt>
                <c:pt idx="34">
                  <c:v>0.03</c:v>
                </c:pt>
                <c:pt idx="35">
                  <c:v>7.92</c:v>
                </c:pt>
                <c:pt idx="36">
                  <c:v>0</c:v>
                </c:pt>
                <c:pt idx="37">
                  <c:v>7.0000000000000007E-2</c:v>
                </c:pt>
                <c:pt idx="38">
                  <c:v>0</c:v>
                </c:pt>
                <c:pt idx="39">
                  <c:v>98.7</c:v>
                </c:pt>
                <c:pt idx="40">
                  <c:v>48.89</c:v>
                </c:pt>
                <c:pt idx="41">
                  <c:v>33</c:v>
                </c:pt>
                <c:pt idx="42">
                  <c:v>0.02</c:v>
                </c:pt>
                <c:pt idx="43">
                  <c:v>8.11</c:v>
                </c:pt>
                <c:pt idx="44">
                  <c:v>0.03</c:v>
                </c:pt>
                <c:pt idx="45">
                  <c:v>8.7100000000000009</c:v>
                </c:pt>
                <c:pt idx="46">
                  <c:v>0</c:v>
                </c:pt>
                <c:pt idx="47">
                  <c:v>0.11</c:v>
                </c:pt>
                <c:pt idx="48">
                  <c:v>0.02</c:v>
                </c:pt>
                <c:pt idx="49">
                  <c:v>98.9</c:v>
                </c:pt>
                <c:pt idx="50">
                  <c:v>48.82</c:v>
                </c:pt>
                <c:pt idx="51">
                  <c:v>32.93</c:v>
                </c:pt>
                <c:pt idx="52">
                  <c:v>0.01</c:v>
                </c:pt>
                <c:pt idx="53">
                  <c:v>8.5</c:v>
                </c:pt>
                <c:pt idx="54">
                  <c:v>0</c:v>
                </c:pt>
                <c:pt idx="55">
                  <c:v>8.15</c:v>
                </c:pt>
                <c:pt idx="56">
                  <c:v>0.02</c:v>
                </c:pt>
                <c:pt idx="57">
                  <c:v>0.22</c:v>
                </c:pt>
                <c:pt idx="58">
                  <c:v>0.01</c:v>
                </c:pt>
                <c:pt idx="59">
                  <c:v>98.7</c:v>
                </c:pt>
                <c:pt idx="60">
                  <c:v>49.33</c:v>
                </c:pt>
                <c:pt idx="61">
                  <c:v>33.32</c:v>
                </c:pt>
                <c:pt idx="62">
                  <c:v>0.04</c:v>
                </c:pt>
                <c:pt idx="63">
                  <c:v>8.56</c:v>
                </c:pt>
                <c:pt idx="64">
                  <c:v>0.01</c:v>
                </c:pt>
                <c:pt idx="65">
                  <c:v>8.51</c:v>
                </c:pt>
                <c:pt idx="66">
                  <c:v>0</c:v>
                </c:pt>
                <c:pt idx="67">
                  <c:v>0.09</c:v>
                </c:pt>
                <c:pt idx="68">
                  <c:v>0.01</c:v>
                </c:pt>
                <c:pt idx="69">
                  <c:v>99.9</c:v>
                </c:pt>
              </c:numCache>
            </c:numRef>
          </c:yVal>
          <c:smooth val="0"/>
          <c:extLst>
            <c:ext xmlns:c16="http://schemas.microsoft.com/office/drawing/2014/chart" uri="{C3380CC4-5D6E-409C-BE32-E72D297353CC}">
              <c16:uniqueId val="{00000000-86E8-4A5F-BC15-C2D9BB1D46F3}"/>
            </c:ext>
          </c:extLst>
        </c:ser>
        <c:ser>
          <c:idx val="2"/>
          <c:order val="1"/>
          <c:tx>
            <c:v>Garnet</c:v>
          </c:tx>
          <c:spPr>
            <a:ln w="38100" cap="rnd">
              <a:noFill/>
              <a:round/>
            </a:ln>
            <a:effectLst/>
          </c:spPr>
          <c:marker>
            <c:symbol val="circle"/>
            <c:size val="9"/>
            <c:spPr>
              <a:solidFill>
                <a:srgbClr val="FF0000"/>
              </a:solidFill>
              <a:ln>
                <a:solidFill>
                  <a:srgbClr val="FF0000"/>
                </a:solidFill>
              </a:ln>
            </c:spPr>
          </c:marker>
          <c:xVal>
            <c:numRef>
              <c:f>'4'!$S$6:$S$44</c:f>
              <c:numCache>
                <c:formatCode>General</c:formatCode>
                <c:ptCount val="39"/>
                <c:pt idx="0">
                  <c:v>37.5</c:v>
                </c:pt>
                <c:pt idx="1">
                  <c:v>21.6</c:v>
                </c:pt>
                <c:pt idx="2">
                  <c:v>0</c:v>
                </c:pt>
                <c:pt idx="3">
                  <c:v>38.200000000000003</c:v>
                </c:pt>
                <c:pt idx="4">
                  <c:v>0.3</c:v>
                </c:pt>
                <c:pt idx="5">
                  <c:v>3.5</c:v>
                </c:pt>
                <c:pt idx="6">
                  <c:v>1</c:v>
                </c:pt>
                <c:pt idx="7">
                  <c:v>0</c:v>
                </c:pt>
                <c:pt idx="8">
                  <c:v>102.1</c:v>
                </c:pt>
                <c:pt idx="9">
                  <c:v>37.6</c:v>
                </c:pt>
                <c:pt idx="10">
                  <c:v>21.9</c:v>
                </c:pt>
                <c:pt idx="11">
                  <c:v>0</c:v>
                </c:pt>
                <c:pt idx="12">
                  <c:v>36.700000000000003</c:v>
                </c:pt>
                <c:pt idx="13">
                  <c:v>0.3</c:v>
                </c:pt>
                <c:pt idx="14">
                  <c:v>4.3</c:v>
                </c:pt>
                <c:pt idx="15">
                  <c:v>0.9</c:v>
                </c:pt>
                <c:pt idx="16">
                  <c:v>0</c:v>
                </c:pt>
                <c:pt idx="17">
                  <c:v>0</c:v>
                </c:pt>
                <c:pt idx="18">
                  <c:v>101.7</c:v>
                </c:pt>
                <c:pt idx="19">
                  <c:v>36.799999999999997</c:v>
                </c:pt>
                <c:pt idx="20">
                  <c:v>21.7</c:v>
                </c:pt>
                <c:pt idx="21">
                  <c:v>0</c:v>
                </c:pt>
                <c:pt idx="22">
                  <c:v>36.5</c:v>
                </c:pt>
                <c:pt idx="23">
                  <c:v>0.3</c:v>
                </c:pt>
                <c:pt idx="24">
                  <c:v>4.2</c:v>
                </c:pt>
                <c:pt idx="25">
                  <c:v>1</c:v>
                </c:pt>
                <c:pt idx="26">
                  <c:v>0</c:v>
                </c:pt>
                <c:pt idx="27">
                  <c:v>0</c:v>
                </c:pt>
                <c:pt idx="28">
                  <c:v>100.6</c:v>
                </c:pt>
                <c:pt idx="29">
                  <c:v>37.4</c:v>
                </c:pt>
                <c:pt idx="30">
                  <c:v>21.8</c:v>
                </c:pt>
                <c:pt idx="31">
                  <c:v>0</c:v>
                </c:pt>
                <c:pt idx="32">
                  <c:v>36.4</c:v>
                </c:pt>
                <c:pt idx="33">
                  <c:v>0.3</c:v>
                </c:pt>
                <c:pt idx="34">
                  <c:v>4.5</c:v>
                </c:pt>
                <c:pt idx="35">
                  <c:v>0.9</c:v>
                </c:pt>
                <c:pt idx="36">
                  <c:v>0</c:v>
                </c:pt>
                <c:pt idx="37">
                  <c:v>0</c:v>
                </c:pt>
                <c:pt idx="38">
                  <c:v>101.3</c:v>
                </c:pt>
              </c:numCache>
            </c:numRef>
          </c:xVal>
          <c:yVal>
            <c:numRef>
              <c:f>'4'!$T$6:$T$44</c:f>
              <c:numCache>
                <c:formatCode>General</c:formatCode>
                <c:ptCount val="39"/>
                <c:pt idx="0">
                  <c:v>37.520000000000003</c:v>
                </c:pt>
                <c:pt idx="1">
                  <c:v>21.12</c:v>
                </c:pt>
                <c:pt idx="2">
                  <c:v>0.04</c:v>
                </c:pt>
                <c:pt idx="3">
                  <c:v>38.21</c:v>
                </c:pt>
                <c:pt idx="4">
                  <c:v>0.28999999999999998</c:v>
                </c:pt>
                <c:pt idx="5">
                  <c:v>3.33</c:v>
                </c:pt>
                <c:pt idx="6">
                  <c:v>0.96</c:v>
                </c:pt>
                <c:pt idx="7">
                  <c:v>0.01</c:v>
                </c:pt>
                <c:pt idx="8">
                  <c:v>101.5</c:v>
                </c:pt>
                <c:pt idx="9">
                  <c:v>37.950000000000003</c:v>
                </c:pt>
                <c:pt idx="10">
                  <c:v>21.41</c:v>
                </c:pt>
                <c:pt idx="11">
                  <c:v>0.03</c:v>
                </c:pt>
                <c:pt idx="12">
                  <c:v>37.06</c:v>
                </c:pt>
                <c:pt idx="13">
                  <c:v>0.26</c:v>
                </c:pt>
                <c:pt idx="14">
                  <c:v>3.95</c:v>
                </c:pt>
                <c:pt idx="15">
                  <c:v>0.99</c:v>
                </c:pt>
                <c:pt idx="16">
                  <c:v>0.01</c:v>
                </c:pt>
                <c:pt idx="17">
                  <c:v>0</c:v>
                </c:pt>
                <c:pt idx="18">
                  <c:v>101.67</c:v>
                </c:pt>
                <c:pt idx="19">
                  <c:v>37.72</c:v>
                </c:pt>
                <c:pt idx="20">
                  <c:v>21.57</c:v>
                </c:pt>
                <c:pt idx="21">
                  <c:v>0.04</c:v>
                </c:pt>
                <c:pt idx="22">
                  <c:v>36.79</c:v>
                </c:pt>
                <c:pt idx="23">
                  <c:v>0.25</c:v>
                </c:pt>
                <c:pt idx="24">
                  <c:v>4.32</c:v>
                </c:pt>
                <c:pt idx="25">
                  <c:v>1.01</c:v>
                </c:pt>
                <c:pt idx="26">
                  <c:v>0</c:v>
                </c:pt>
                <c:pt idx="27">
                  <c:v>0</c:v>
                </c:pt>
                <c:pt idx="28">
                  <c:v>101.74</c:v>
                </c:pt>
                <c:pt idx="29">
                  <c:v>37.81</c:v>
                </c:pt>
                <c:pt idx="30">
                  <c:v>21.4</c:v>
                </c:pt>
                <c:pt idx="31">
                  <c:v>0.05</c:v>
                </c:pt>
                <c:pt idx="32">
                  <c:v>37.5</c:v>
                </c:pt>
                <c:pt idx="33">
                  <c:v>0.27</c:v>
                </c:pt>
                <c:pt idx="34">
                  <c:v>3.44</c:v>
                </c:pt>
                <c:pt idx="35">
                  <c:v>0.97</c:v>
                </c:pt>
                <c:pt idx="36">
                  <c:v>0.02</c:v>
                </c:pt>
                <c:pt idx="37">
                  <c:v>0</c:v>
                </c:pt>
                <c:pt idx="38">
                  <c:v>101.48</c:v>
                </c:pt>
              </c:numCache>
            </c:numRef>
          </c:yVal>
          <c:smooth val="0"/>
          <c:extLst>
            <c:ext xmlns:c16="http://schemas.microsoft.com/office/drawing/2014/chart" uri="{C3380CC4-5D6E-409C-BE32-E72D297353CC}">
              <c16:uniqueId val="{00000001-86E8-4A5F-BC15-C2D9BB1D46F3}"/>
            </c:ext>
          </c:extLst>
        </c:ser>
        <c:ser>
          <c:idx val="0"/>
          <c:order val="2"/>
          <c:tx>
            <c:v>Biotite</c:v>
          </c:tx>
          <c:spPr>
            <a:ln w="38100" cap="rnd">
              <a:noFill/>
              <a:round/>
            </a:ln>
            <a:effectLst/>
          </c:spPr>
          <c:marker>
            <c:symbol val="diamond"/>
            <c:size val="9"/>
            <c:spPr>
              <a:solidFill>
                <a:schemeClr val="accent2">
                  <a:lumMod val="75000"/>
                </a:schemeClr>
              </a:solidFill>
              <a:ln w="9525">
                <a:solidFill>
                  <a:schemeClr val="accent2">
                    <a:lumMod val="75000"/>
                  </a:schemeClr>
                </a:solidFill>
              </a:ln>
              <a:effectLst/>
            </c:spPr>
          </c:marker>
          <c:xVal>
            <c:numRef>
              <c:f>'4'!$V$6:$V$75</c:f>
              <c:numCache>
                <c:formatCode>General</c:formatCode>
                <c:ptCount val="70"/>
                <c:pt idx="0">
                  <c:v>34.200000000000003</c:v>
                </c:pt>
                <c:pt idx="1">
                  <c:v>20.5</c:v>
                </c:pt>
                <c:pt idx="2">
                  <c:v>1.2</c:v>
                </c:pt>
                <c:pt idx="3">
                  <c:v>19.2</c:v>
                </c:pt>
                <c:pt idx="4">
                  <c:v>0</c:v>
                </c:pt>
                <c:pt idx="5">
                  <c:v>10.9</c:v>
                </c:pt>
                <c:pt idx="6">
                  <c:v>0</c:v>
                </c:pt>
                <c:pt idx="7">
                  <c:v>0</c:v>
                </c:pt>
                <c:pt idx="8">
                  <c:v>9.6999999999999993</c:v>
                </c:pt>
                <c:pt idx="9">
                  <c:v>95.8</c:v>
                </c:pt>
                <c:pt idx="10">
                  <c:v>34.200000000000003</c:v>
                </c:pt>
                <c:pt idx="11">
                  <c:v>19.5</c:v>
                </c:pt>
                <c:pt idx="12">
                  <c:v>1.4</c:v>
                </c:pt>
                <c:pt idx="13">
                  <c:v>19.100000000000001</c:v>
                </c:pt>
                <c:pt idx="14">
                  <c:v>0</c:v>
                </c:pt>
                <c:pt idx="15">
                  <c:v>10.6</c:v>
                </c:pt>
                <c:pt idx="16">
                  <c:v>0</c:v>
                </c:pt>
                <c:pt idx="17">
                  <c:v>0</c:v>
                </c:pt>
                <c:pt idx="18">
                  <c:v>9.4</c:v>
                </c:pt>
                <c:pt idx="19">
                  <c:v>94.3</c:v>
                </c:pt>
                <c:pt idx="20">
                  <c:v>35.700000000000003</c:v>
                </c:pt>
                <c:pt idx="21">
                  <c:v>18.600000000000001</c:v>
                </c:pt>
                <c:pt idx="22">
                  <c:v>3.2</c:v>
                </c:pt>
                <c:pt idx="23">
                  <c:v>19.8</c:v>
                </c:pt>
                <c:pt idx="24">
                  <c:v>0</c:v>
                </c:pt>
                <c:pt idx="25">
                  <c:v>9.8000000000000007</c:v>
                </c:pt>
                <c:pt idx="26">
                  <c:v>0</c:v>
                </c:pt>
                <c:pt idx="27">
                  <c:v>0</c:v>
                </c:pt>
                <c:pt idx="28">
                  <c:v>9.6</c:v>
                </c:pt>
                <c:pt idx="29">
                  <c:v>96.6</c:v>
                </c:pt>
                <c:pt idx="30">
                  <c:v>35</c:v>
                </c:pt>
                <c:pt idx="31">
                  <c:v>18</c:v>
                </c:pt>
                <c:pt idx="32">
                  <c:v>4.4000000000000004</c:v>
                </c:pt>
                <c:pt idx="33">
                  <c:v>19.600000000000001</c:v>
                </c:pt>
                <c:pt idx="34">
                  <c:v>0</c:v>
                </c:pt>
                <c:pt idx="35">
                  <c:v>9.5</c:v>
                </c:pt>
                <c:pt idx="36">
                  <c:v>0</c:v>
                </c:pt>
                <c:pt idx="37">
                  <c:v>0</c:v>
                </c:pt>
                <c:pt idx="38">
                  <c:v>9.6999999999999993</c:v>
                </c:pt>
                <c:pt idx="39">
                  <c:v>96.2</c:v>
                </c:pt>
                <c:pt idx="40">
                  <c:v>34.6</c:v>
                </c:pt>
                <c:pt idx="41">
                  <c:v>18.2</c:v>
                </c:pt>
                <c:pt idx="42">
                  <c:v>4.3</c:v>
                </c:pt>
                <c:pt idx="43">
                  <c:v>18.399999999999999</c:v>
                </c:pt>
                <c:pt idx="44">
                  <c:v>0</c:v>
                </c:pt>
                <c:pt idx="45">
                  <c:v>9.9</c:v>
                </c:pt>
                <c:pt idx="46">
                  <c:v>0</c:v>
                </c:pt>
                <c:pt idx="47">
                  <c:v>0</c:v>
                </c:pt>
                <c:pt idx="48">
                  <c:v>9.5</c:v>
                </c:pt>
                <c:pt idx="49">
                  <c:v>94.9</c:v>
                </c:pt>
                <c:pt idx="50">
                  <c:v>33.9</c:v>
                </c:pt>
                <c:pt idx="51">
                  <c:v>20.7</c:v>
                </c:pt>
                <c:pt idx="52">
                  <c:v>3.4</c:v>
                </c:pt>
                <c:pt idx="53">
                  <c:v>19.100000000000001</c:v>
                </c:pt>
                <c:pt idx="54">
                  <c:v>0</c:v>
                </c:pt>
                <c:pt idx="55">
                  <c:v>10.1</c:v>
                </c:pt>
                <c:pt idx="56">
                  <c:v>0</c:v>
                </c:pt>
                <c:pt idx="57">
                  <c:v>0</c:v>
                </c:pt>
                <c:pt idx="58">
                  <c:v>9.6</c:v>
                </c:pt>
                <c:pt idx="59">
                  <c:v>96.8</c:v>
                </c:pt>
                <c:pt idx="60">
                  <c:v>35.9</c:v>
                </c:pt>
                <c:pt idx="61">
                  <c:v>19.2</c:v>
                </c:pt>
                <c:pt idx="62">
                  <c:v>4.3</c:v>
                </c:pt>
                <c:pt idx="63">
                  <c:v>19</c:v>
                </c:pt>
                <c:pt idx="64">
                  <c:v>0</c:v>
                </c:pt>
                <c:pt idx="65">
                  <c:v>10.1</c:v>
                </c:pt>
                <c:pt idx="66">
                  <c:v>0</c:v>
                </c:pt>
                <c:pt idx="67">
                  <c:v>0</c:v>
                </c:pt>
                <c:pt idx="68">
                  <c:v>9.6</c:v>
                </c:pt>
                <c:pt idx="69">
                  <c:v>98.1</c:v>
                </c:pt>
              </c:numCache>
            </c:numRef>
          </c:xVal>
          <c:yVal>
            <c:numRef>
              <c:f>'4'!$W$6:$W$75</c:f>
              <c:numCache>
                <c:formatCode>General</c:formatCode>
                <c:ptCount val="70"/>
                <c:pt idx="0">
                  <c:v>34.619999999999997</c:v>
                </c:pt>
                <c:pt idx="1">
                  <c:v>19.87</c:v>
                </c:pt>
                <c:pt idx="2">
                  <c:v>1.41</c:v>
                </c:pt>
                <c:pt idx="3">
                  <c:v>19.690000000000001</c:v>
                </c:pt>
                <c:pt idx="4">
                  <c:v>0</c:v>
                </c:pt>
                <c:pt idx="5">
                  <c:v>11.31</c:v>
                </c:pt>
                <c:pt idx="6">
                  <c:v>0.01</c:v>
                </c:pt>
                <c:pt idx="7">
                  <c:v>0.1</c:v>
                </c:pt>
                <c:pt idx="8">
                  <c:v>9.61</c:v>
                </c:pt>
                <c:pt idx="9">
                  <c:v>96.63</c:v>
                </c:pt>
                <c:pt idx="10">
                  <c:v>35.01</c:v>
                </c:pt>
                <c:pt idx="11">
                  <c:v>19.579999999999998</c:v>
                </c:pt>
                <c:pt idx="12">
                  <c:v>1.5</c:v>
                </c:pt>
                <c:pt idx="13">
                  <c:v>19.47</c:v>
                </c:pt>
                <c:pt idx="14">
                  <c:v>0</c:v>
                </c:pt>
                <c:pt idx="15">
                  <c:v>11.47</c:v>
                </c:pt>
                <c:pt idx="16">
                  <c:v>0.03</c:v>
                </c:pt>
                <c:pt idx="17">
                  <c:v>7.0000000000000007E-2</c:v>
                </c:pt>
                <c:pt idx="18">
                  <c:v>9.41</c:v>
                </c:pt>
                <c:pt idx="19">
                  <c:v>96.56</c:v>
                </c:pt>
                <c:pt idx="20">
                  <c:v>35.200000000000003</c:v>
                </c:pt>
                <c:pt idx="21">
                  <c:v>21.1</c:v>
                </c:pt>
                <c:pt idx="22">
                  <c:v>2.4</c:v>
                </c:pt>
                <c:pt idx="23">
                  <c:v>17.899999999999999</c:v>
                </c:pt>
                <c:pt idx="24">
                  <c:v>0</c:v>
                </c:pt>
                <c:pt idx="25">
                  <c:v>9.1</c:v>
                </c:pt>
                <c:pt idx="26">
                  <c:v>0</c:v>
                </c:pt>
                <c:pt idx="27">
                  <c:v>0</c:v>
                </c:pt>
                <c:pt idx="28">
                  <c:v>9.6</c:v>
                </c:pt>
                <c:pt idx="29">
                  <c:v>95.3</c:v>
                </c:pt>
                <c:pt idx="30">
                  <c:v>35.25</c:v>
                </c:pt>
                <c:pt idx="31">
                  <c:v>17.850000000000001</c:v>
                </c:pt>
                <c:pt idx="32">
                  <c:v>4.1100000000000003</c:v>
                </c:pt>
                <c:pt idx="33">
                  <c:v>19.579999999999998</c:v>
                </c:pt>
                <c:pt idx="34">
                  <c:v>0</c:v>
                </c:pt>
                <c:pt idx="35">
                  <c:v>9.56</c:v>
                </c:pt>
                <c:pt idx="36">
                  <c:v>0.01</c:v>
                </c:pt>
                <c:pt idx="37">
                  <c:v>0.09</c:v>
                </c:pt>
                <c:pt idx="38">
                  <c:v>9.6199999999999992</c:v>
                </c:pt>
                <c:pt idx="39">
                  <c:v>96.11</c:v>
                </c:pt>
                <c:pt idx="40">
                  <c:v>35.4</c:v>
                </c:pt>
                <c:pt idx="41">
                  <c:v>18.670000000000002</c:v>
                </c:pt>
                <c:pt idx="42">
                  <c:v>4.37</c:v>
                </c:pt>
                <c:pt idx="43">
                  <c:v>18.670000000000002</c:v>
                </c:pt>
                <c:pt idx="44">
                  <c:v>0.02</c:v>
                </c:pt>
                <c:pt idx="45">
                  <c:v>9.9</c:v>
                </c:pt>
                <c:pt idx="46">
                  <c:v>0.02</c:v>
                </c:pt>
                <c:pt idx="47">
                  <c:v>0.16</c:v>
                </c:pt>
                <c:pt idx="48">
                  <c:v>9.5</c:v>
                </c:pt>
                <c:pt idx="49">
                  <c:v>96.75</c:v>
                </c:pt>
                <c:pt idx="50">
                  <c:v>35.85</c:v>
                </c:pt>
                <c:pt idx="51">
                  <c:v>18.54</c:v>
                </c:pt>
                <c:pt idx="52">
                  <c:v>3.9</c:v>
                </c:pt>
                <c:pt idx="53">
                  <c:v>18.32</c:v>
                </c:pt>
                <c:pt idx="54">
                  <c:v>0</c:v>
                </c:pt>
                <c:pt idx="55">
                  <c:v>10.93</c:v>
                </c:pt>
                <c:pt idx="56">
                  <c:v>0</c:v>
                </c:pt>
                <c:pt idx="57">
                  <c:v>0.14000000000000001</c:v>
                </c:pt>
                <c:pt idx="58">
                  <c:v>9.52</c:v>
                </c:pt>
                <c:pt idx="59">
                  <c:v>97.23</c:v>
                </c:pt>
                <c:pt idx="60">
                  <c:v>36.19</c:v>
                </c:pt>
                <c:pt idx="61">
                  <c:v>18.36</c:v>
                </c:pt>
                <c:pt idx="62">
                  <c:v>4.42</c:v>
                </c:pt>
                <c:pt idx="63">
                  <c:v>18.690000000000001</c:v>
                </c:pt>
                <c:pt idx="64">
                  <c:v>0</c:v>
                </c:pt>
                <c:pt idx="65">
                  <c:v>10.34</c:v>
                </c:pt>
                <c:pt idx="66">
                  <c:v>0.01</c:v>
                </c:pt>
                <c:pt idx="67">
                  <c:v>0.13</c:v>
                </c:pt>
                <c:pt idx="68">
                  <c:v>9.41</c:v>
                </c:pt>
                <c:pt idx="69">
                  <c:v>97.58</c:v>
                </c:pt>
              </c:numCache>
            </c:numRef>
          </c:yVal>
          <c:smooth val="0"/>
          <c:extLst>
            <c:ext xmlns:c16="http://schemas.microsoft.com/office/drawing/2014/chart" uri="{C3380CC4-5D6E-409C-BE32-E72D297353CC}">
              <c16:uniqueId val="{00000002-86E8-4A5F-BC15-C2D9BB1D46F3}"/>
            </c:ext>
          </c:extLst>
        </c:ser>
        <c:dLbls>
          <c:showLegendKey val="0"/>
          <c:showVal val="0"/>
          <c:showCatName val="0"/>
          <c:showSerName val="0"/>
          <c:showPercent val="0"/>
          <c:showBubbleSize val="0"/>
        </c:dLbls>
        <c:axId val="623920912"/>
        <c:axId val="623921632"/>
      </c:scatterChart>
      <c:valAx>
        <c:axId val="623920912"/>
        <c:scaling>
          <c:orientation val="minMax"/>
          <c:max val="50"/>
          <c:min val="0"/>
        </c:scaling>
        <c:delete val="0"/>
        <c:axPos val="b"/>
        <c:majorGridlines>
          <c:spPr>
            <a:ln w="9525" cap="flat" cmpd="sng" algn="ctr">
              <a:solidFill>
                <a:schemeClr val="tx1">
                  <a:lumMod val="15000"/>
                  <a:lumOff val="85000"/>
                </a:schemeClr>
              </a:solidFill>
              <a:round/>
            </a:ln>
            <a:effectLst/>
          </c:spPr>
        </c:majorGridlines>
        <c:title>
          <c:tx>
            <c:rich>
              <a:bodyPr/>
              <a:lstStyle/>
              <a:p>
                <a:pPr>
                  <a:defRPr sz="2000">
                    <a:latin typeface="Arial Narrow" panose="020B0606020202030204" pitchFamily="34" charset="0"/>
                  </a:defRPr>
                </a:pPr>
                <a:r>
                  <a:rPr lang="en-GB" sz="2000">
                    <a:latin typeface="Arial Narrow" panose="020B0606020202030204" pitchFamily="34" charset="0"/>
                  </a:rPr>
                  <a:t>SEM results (Wt. %)</a:t>
                </a:r>
              </a:p>
            </c:rich>
          </c:tx>
          <c:overlay val="0"/>
        </c:title>
        <c:numFmt formatCode="General" sourceLinked="1"/>
        <c:majorTickMark val="in"/>
        <c:minorTickMark val="in"/>
        <c:tickLblPos val="nextTo"/>
        <c:spPr>
          <a:noFill/>
          <a:ln w="12700" cap="flat" cmpd="sng" algn="ctr">
            <a:solidFill>
              <a:schemeClr val="tx1"/>
            </a:solidFill>
            <a:round/>
          </a:ln>
          <a:effectLst/>
        </c:spPr>
        <c:txPr>
          <a:bodyPr rot="-60000000" spcFirstLastPara="1" vertOverflow="ellipsis" vert="horz" wrap="square" anchor="ctr" anchorCtr="1"/>
          <a:lstStyle/>
          <a:p>
            <a:pPr>
              <a:defRPr sz="1800" b="0" i="0" u="none" strike="noStrike" kern="1200" baseline="0">
                <a:solidFill>
                  <a:schemeClr val="tx1"/>
                </a:solidFill>
                <a:latin typeface="Arial Narrow" panose="020B0606020202030204" pitchFamily="34" charset="0"/>
                <a:ea typeface="+mn-ea"/>
                <a:cs typeface="+mn-cs"/>
              </a:defRPr>
            </a:pPr>
            <a:endParaRPr lang="en-US"/>
          </a:p>
        </c:txPr>
        <c:crossAx val="623921632"/>
        <c:crosses val="autoZero"/>
        <c:crossBetween val="midCat"/>
      </c:valAx>
      <c:valAx>
        <c:axId val="623921632"/>
        <c:scaling>
          <c:orientation val="minMax"/>
          <c:max val="50"/>
          <c:min val="0"/>
        </c:scaling>
        <c:delete val="0"/>
        <c:axPos val="l"/>
        <c:majorGridlines>
          <c:spPr>
            <a:ln w="9525" cap="flat" cmpd="sng" algn="ctr">
              <a:solidFill>
                <a:schemeClr val="tx1">
                  <a:lumMod val="15000"/>
                  <a:lumOff val="85000"/>
                </a:schemeClr>
              </a:solidFill>
              <a:round/>
            </a:ln>
            <a:effectLst/>
          </c:spPr>
        </c:majorGridlines>
        <c:title>
          <c:tx>
            <c:rich>
              <a:bodyPr/>
              <a:lstStyle/>
              <a:p>
                <a:pPr>
                  <a:defRPr sz="2000">
                    <a:latin typeface="Arial Narrow" panose="020B0606020202030204" pitchFamily="34" charset="0"/>
                  </a:defRPr>
                </a:pPr>
                <a:r>
                  <a:rPr lang="en-GB" sz="2000" b="1" i="0" u="none" strike="noStrike" kern="1200" baseline="0">
                    <a:solidFill>
                      <a:sysClr val="windowText" lastClr="000000"/>
                    </a:solidFill>
                    <a:latin typeface="Arial Narrow" panose="020B0606020202030204" pitchFamily="34" charset="0"/>
                  </a:rPr>
                  <a:t>EPMA results (Wt. %)</a:t>
                </a:r>
              </a:p>
            </c:rich>
          </c:tx>
          <c:layout>
            <c:manualLayout>
              <c:xMode val="edge"/>
              <c:yMode val="edge"/>
              <c:x val="1.0921985888794231E-2"/>
              <c:y val="0.31977456992914"/>
            </c:manualLayout>
          </c:layout>
          <c:overlay val="0"/>
        </c:title>
        <c:numFmt formatCode="General" sourceLinked="1"/>
        <c:majorTickMark val="in"/>
        <c:minorTickMark val="in"/>
        <c:tickLblPos val="nextTo"/>
        <c:spPr>
          <a:noFill/>
          <a:ln w="12700" cap="flat" cmpd="sng" algn="ctr">
            <a:solidFill>
              <a:schemeClr val="tx1"/>
            </a:solidFill>
            <a:round/>
          </a:ln>
          <a:effectLst/>
        </c:spPr>
        <c:txPr>
          <a:bodyPr rot="-60000000" spcFirstLastPara="1" vertOverflow="ellipsis" vert="horz" wrap="square" anchor="ctr" anchorCtr="1"/>
          <a:lstStyle/>
          <a:p>
            <a:pPr>
              <a:defRPr sz="1800" b="0" i="0" u="none" strike="noStrike" kern="1200" baseline="0">
                <a:solidFill>
                  <a:schemeClr val="tx1"/>
                </a:solidFill>
                <a:latin typeface="Arial Narrow" panose="020B0606020202030204" pitchFamily="34" charset="0"/>
                <a:ea typeface="+mn-ea"/>
                <a:cs typeface="+mn-cs"/>
              </a:defRPr>
            </a:pPr>
            <a:endParaRPr lang="en-US"/>
          </a:p>
        </c:txPr>
        <c:crossAx val="623920912"/>
        <c:crosses val="autoZero"/>
        <c:crossBetween val="midCat"/>
      </c:valAx>
      <c:spPr>
        <a:noFill/>
        <a:ln w="12700">
          <a:solidFill>
            <a:schemeClr val="tx1"/>
          </a:solidFill>
        </a:ln>
      </c:spPr>
    </c:plotArea>
    <c:legend>
      <c:legendPos val="tr"/>
      <c:layout>
        <c:manualLayout>
          <c:xMode val="edge"/>
          <c:yMode val="edge"/>
          <c:x val="0.86776076336506747"/>
          <c:y val="0.60195437680869379"/>
          <c:w val="0.10601158745757541"/>
          <c:h val="0.28515969170245653"/>
        </c:manualLayout>
      </c:layout>
      <c:overlay val="1"/>
      <c:spPr>
        <a:solidFill>
          <a:schemeClr val="bg1"/>
        </a:solidFill>
        <a:ln>
          <a:solidFill>
            <a:schemeClr val="tx1"/>
          </a:solidFill>
        </a:ln>
      </c:spPr>
      <c:txPr>
        <a:bodyPr/>
        <a:lstStyle/>
        <a:p>
          <a:pPr>
            <a:defRPr sz="2000">
              <a:latin typeface="Arial Narrow" panose="020B0606020202030204" pitchFamily="34" charset="0"/>
            </a:defRPr>
          </a:pPr>
          <a:endParaRPr lang="en-US"/>
        </a:p>
      </c:txPr>
    </c:legend>
    <c:plotVisOnly val="1"/>
    <c:dispBlanksAs val="gap"/>
    <c:showDLblsOverMax val="0"/>
    <c:extLst/>
  </c:chart>
  <c:txPr>
    <a:bodyPr/>
    <a:lstStyle/>
    <a:p>
      <a:pPr>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A0F85E7-0BB2-4246-90CA-E72DF9D764FA}">
  <sheetPr/>
  <sheetViews>
    <sheetView zoomScale="67"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203200</xdr:colOff>
      <xdr:row>0</xdr:row>
      <xdr:rowOff>146050</xdr:rowOff>
    </xdr:from>
    <xdr:to>
      <xdr:col>14</xdr:col>
      <xdr:colOff>555625</xdr:colOff>
      <xdr:row>31</xdr:row>
      <xdr:rowOff>53975</xdr:rowOff>
    </xdr:to>
    <xdr:pic>
      <xdr:nvPicPr>
        <xdr:cNvPr id="3" name="Picture 2">
          <a:extLst>
            <a:ext uri="{FF2B5EF4-FFF2-40B4-BE49-F238E27FC236}">
              <a16:creationId xmlns:a16="http://schemas.microsoft.com/office/drawing/2014/main" id="{F21D3289-28B0-09BD-194C-C2944D08506F}"/>
            </a:ext>
          </a:extLst>
        </xdr:cNvPr>
        <xdr:cNvPicPr>
          <a:picLocks noChangeAspect="1"/>
        </xdr:cNvPicPr>
      </xdr:nvPicPr>
      <xdr:blipFill>
        <a:blip xmlns:r="http://schemas.openxmlformats.org/officeDocument/2006/relationships" r:embed="rId1"/>
        <a:stretch>
          <a:fillRect/>
        </a:stretch>
      </xdr:blipFill>
      <xdr:spPr>
        <a:xfrm>
          <a:off x="203200" y="146050"/>
          <a:ext cx="9598025" cy="5419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238125</xdr:colOff>
      <xdr:row>32</xdr:row>
      <xdr:rowOff>47625</xdr:rowOff>
    </xdr:to>
    <xdr:pic>
      <xdr:nvPicPr>
        <xdr:cNvPr id="2" name="Picture 1">
          <a:extLst>
            <a:ext uri="{FF2B5EF4-FFF2-40B4-BE49-F238E27FC236}">
              <a16:creationId xmlns:a16="http://schemas.microsoft.com/office/drawing/2014/main" id="{926AB4B6-CDCC-F4D9-6C74-07AD2C258CA8}"/>
            </a:ext>
          </a:extLst>
        </xdr:cNvPr>
        <xdr:cNvPicPr>
          <a:picLocks noChangeAspect="1"/>
        </xdr:cNvPicPr>
      </xdr:nvPicPr>
      <xdr:blipFill>
        <a:blip xmlns:r="http://schemas.openxmlformats.org/officeDocument/2006/relationships" r:embed="rId1"/>
        <a:stretch>
          <a:fillRect/>
        </a:stretch>
      </xdr:blipFill>
      <xdr:spPr>
        <a:xfrm>
          <a:off x="0" y="0"/>
          <a:ext cx="9382125" cy="6143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absoluteAnchor>
    <xdr:pos x="0" y="0"/>
    <xdr:ext cx="9288060" cy="6056194"/>
    <xdr:graphicFrame macro="">
      <xdr:nvGraphicFramePr>
        <xdr:cNvPr id="2" name="Chart 1">
          <a:extLst>
            <a:ext uri="{FF2B5EF4-FFF2-40B4-BE49-F238E27FC236}">
              <a16:creationId xmlns:a16="http://schemas.microsoft.com/office/drawing/2014/main" id="{A3D6660D-8C88-4F46-4A48-81D68FE29E9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A1A6A-3C3B-49F6-B7F5-C4B04A2CCDB5}">
  <dimension ref="A1:AG12"/>
  <sheetViews>
    <sheetView tabSelected="1" workbookViewId="0">
      <selection activeCell="F24" sqref="F24"/>
    </sheetView>
  </sheetViews>
  <sheetFormatPr defaultColWidth="8" defaultRowHeight="14.5" x14ac:dyDescent="0.35"/>
  <cols>
    <col min="1" max="16384" width="8" style="2"/>
  </cols>
  <sheetData>
    <row r="1" spans="1:33" s="69" customFormat="1" ht="20" x14ac:dyDescent="0.4">
      <c r="A1" s="68" t="s">
        <v>302</v>
      </c>
    </row>
    <row r="2" spans="1:33" s="69" customFormat="1" ht="15.5" x14ac:dyDescent="0.35">
      <c r="A2" s="70" t="s">
        <v>332</v>
      </c>
    </row>
    <row r="3" spans="1:33" s="69" customFormat="1" ht="14" x14ac:dyDescent="0.3"/>
    <row r="4" spans="1:33" s="69" customFormat="1" ht="14" x14ac:dyDescent="0.3">
      <c r="A4" s="71">
        <v>1</v>
      </c>
      <c r="B4" s="72" t="s">
        <v>312</v>
      </c>
      <c r="C4" s="72"/>
      <c r="E4" s="72"/>
      <c r="F4" s="72"/>
      <c r="G4" s="72"/>
      <c r="H4" s="72"/>
      <c r="I4" s="72"/>
      <c r="J4" s="72"/>
      <c r="K4" s="72"/>
      <c r="L4" s="72"/>
      <c r="M4" s="72"/>
      <c r="N4" s="72"/>
      <c r="O4" s="72"/>
      <c r="P4" s="72"/>
      <c r="Q4" s="72"/>
      <c r="R4" s="72"/>
      <c r="S4" s="72"/>
      <c r="T4" s="72"/>
      <c r="U4" s="72"/>
      <c r="V4" s="72"/>
      <c r="W4" s="72"/>
    </row>
    <row r="5" spans="1:33" s="69" customFormat="1" ht="17" x14ac:dyDescent="0.45">
      <c r="A5" s="71">
        <v>2</v>
      </c>
      <c r="B5" s="73" t="s">
        <v>331</v>
      </c>
      <c r="C5" s="72"/>
      <c r="E5" s="72"/>
      <c r="F5" s="72"/>
      <c r="G5" s="72"/>
      <c r="H5" s="72"/>
      <c r="I5" s="72"/>
      <c r="J5" s="72"/>
      <c r="K5" s="72"/>
      <c r="L5" s="72"/>
      <c r="M5" s="72"/>
      <c r="N5" s="72"/>
      <c r="O5" s="72"/>
      <c r="P5" s="72"/>
      <c r="Q5" s="72"/>
      <c r="R5" s="72"/>
      <c r="S5" s="72"/>
      <c r="T5" s="72"/>
      <c r="U5" s="72"/>
      <c r="V5" s="72"/>
      <c r="W5" s="72"/>
    </row>
    <row r="6" spans="1:33" s="69" customFormat="1" ht="14" x14ac:dyDescent="0.3">
      <c r="A6" s="71">
        <v>3</v>
      </c>
      <c r="B6" s="73" t="s">
        <v>314</v>
      </c>
      <c r="C6" s="72"/>
      <c r="E6" s="72"/>
      <c r="F6" s="72"/>
      <c r="G6" s="72"/>
      <c r="H6" s="72"/>
      <c r="I6" s="72"/>
      <c r="J6" s="72"/>
      <c r="K6" s="72"/>
      <c r="L6" s="72"/>
      <c r="M6" s="72"/>
      <c r="N6" s="72"/>
      <c r="O6" s="72"/>
      <c r="P6" s="72"/>
      <c r="Q6" s="72"/>
      <c r="R6" s="72"/>
      <c r="S6" s="72"/>
      <c r="T6" s="72"/>
      <c r="U6" s="72"/>
      <c r="V6" s="72"/>
      <c r="W6" s="72"/>
    </row>
    <row r="7" spans="1:33" s="69" customFormat="1" ht="14" x14ac:dyDescent="0.3">
      <c r="A7" s="71">
        <v>4</v>
      </c>
      <c r="B7" s="72" t="s">
        <v>313</v>
      </c>
    </row>
    <row r="8" spans="1:33" s="69" customFormat="1" ht="14" customHeight="1" x14ac:dyDescent="0.3">
      <c r="A8" s="71">
        <v>5</v>
      </c>
      <c r="B8" s="74" t="s">
        <v>316</v>
      </c>
      <c r="C8" s="74"/>
      <c r="D8" s="74"/>
      <c r="E8" s="74"/>
      <c r="F8" s="74"/>
      <c r="G8" s="74"/>
      <c r="H8" s="74"/>
      <c r="I8" s="74"/>
      <c r="J8" s="74"/>
      <c r="K8" s="74"/>
      <c r="L8" s="74"/>
      <c r="M8" s="74"/>
      <c r="N8" s="74"/>
      <c r="O8" s="74"/>
      <c r="P8" s="74"/>
      <c r="Q8" s="74"/>
      <c r="R8" s="74"/>
      <c r="S8" s="74"/>
      <c r="T8" s="74"/>
      <c r="U8" s="74"/>
      <c r="V8" s="74"/>
      <c r="W8" s="74"/>
      <c r="X8" s="74"/>
      <c r="Y8" s="74"/>
      <c r="Z8" s="74"/>
      <c r="AA8" s="74"/>
      <c r="AB8" s="74"/>
      <c r="AC8" s="74"/>
      <c r="AD8" s="74"/>
      <c r="AE8" s="74"/>
      <c r="AF8" s="74"/>
      <c r="AG8" s="74"/>
    </row>
    <row r="9" spans="1:33" s="69" customFormat="1" ht="14" x14ac:dyDescent="0.3">
      <c r="A9" s="71">
        <v>6</v>
      </c>
      <c r="B9" s="69" t="s">
        <v>319</v>
      </c>
    </row>
    <row r="10" spans="1:33" s="69" customFormat="1" ht="14" customHeight="1" x14ac:dyDescent="0.3">
      <c r="A10" s="71">
        <v>7</v>
      </c>
      <c r="B10" s="69" t="s">
        <v>315</v>
      </c>
    </row>
    <row r="11" spans="1:33" x14ac:dyDescent="0.35">
      <c r="A11" s="3"/>
    </row>
    <row r="12" spans="1:33" x14ac:dyDescent="0.35">
      <c r="A1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2630C-F458-4C00-991C-4C3FB011564A}">
  <dimension ref="A1:AP39"/>
  <sheetViews>
    <sheetView workbookViewId="0">
      <selection sqref="A1:E2"/>
    </sheetView>
  </sheetViews>
  <sheetFormatPr defaultColWidth="9.08984375" defaultRowHeight="11.5" x14ac:dyDescent="0.25"/>
  <cols>
    <col min="1" max="1" width="12.6328125" style="40" bestFit="1" customWidth="1"/>
    <col min="2" max="41" width="9.08984375" style="40"/>
    <col min="42" max="42" width="46" style="40" bestFit="1" customWidth="1"/>
    <col min="43" max="16384" width="9.08984375" style="40"/>
  </cols>
  <sheetData>
    <row r="1" spans="1:42" ht="26" customHeight="1" x14ac:dyDescent="0.25">
      <c r="A1" s="87" t="s">
        <v>312</v>
      </c>
      <c r="B1" s="87"/>
      <c r="C1" s="87"/>
      <c r="D1" s="87"/>
      <c r="E1" s="87"/>
    </row>
    <row r="2" spans="1:42" ht="20" customHeight="1" x14ac:dyDescent="0.25">
      <c r="A2" s="87"/>
      <c r="B2" s="87"/>
      <c r="C2" s="87"/>
      <c r="D2" s="87"/>
      <c r="E2" s="87"/>
    </row>
    <row r="3" spans="1:42" ht="16.5" customHeight="1" x14ac:dyDescent="0.35">
      <c r="B3" s="85" t="s">
        <v>303</v>
      </c>
      <c r="C3" s="85"/>
      <c r="D3" s="85"/>
      <c r="E3" s="85"/>
      <c r="H3" s="86" t="s">
        <v>304</v>
      </c>
      <c r="I3" s="86"/>
      <c r="J3" s="86"/>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row>
    <row r="4" spans="1:42" ht="22.5" customHeight="1" x14ac:dyDescent="0.25">
      <c r="B4" s="88" t="s">
        <v>50</v>
      </c>
      <c r="C4" s="88" t="s">
        <v>309</v>
      </c>
      <c r="D4" s="86" t="s">
        <v>307</v>
      </c>
      <c r="E4" s="86" t="s">
        <v>308</v>
      </c>
      <c r="H4" s="67" t="s">
        <v>51</v>
      </c>
      <c r="I4" s="84" t="s">
        <v>52</v>
      </c>
      <c r="J4" s="84"/>
      <c r="K4" s="84"/>
      <c r="L4" s="84"/>
      <c r="M4" s="84"/>
      <c r="N4" s="84" t="s">
        <v>53</v>
      </c>
      <c r="O4" s="84"/>
      <c r="P4" s="84" t="s">
        <v>54</v>
      </c>
      <c r="Q4" s="84"/>
      <c r="R4" s="84"/>
      <c r="S4" s="84"/>
      <c r="T4" s="84"/>
      <c r="U4" s="84" t="s">
        <v>55</v>
      </c>
      <c r="V4" s="84"/>
      <c r="W4" s="84"/>
      <c r="X4" s="84"/>
      <c r="Y4" s="84"/>
      <c r="Z4" s="84"/>
      <c r="AA4" s="84"/>
      <c r="AB4" s="84" t="s">
        <v>56</v>
      </c>
      <c r="AC4" s="84"/>
      <c r="AD4" s="83" t="s">
        <v>57</v>
      </c>
      <c r="AE4" s="83"/>
      <c r="AF4" s="84" t="s">
        <v>58</v>
      </c>
      <c r="AG4" s="84"/>
      <c r="AH4" s="84"/>
      <c r="AI4" s="84"/>
      <c r="AJ4" s="84"/>
      <c r="AK4" s="84"/>
      <c r="AL4" s="84"/>
      <c r="AM4" s="84"/>
      <c r="AN4" s="84"/>
      <c r="AO4" s="84"/>
    </row>
    <row r="5" spans="1:42" x14ac:dyDescent="0.25">
      <c r="B5" s="89"/>
      <c r="C5" s="89"/>
      <c r="D5" s="79"/>
      <c r="E5" s="79"/>
      <c r="H5" s="41" t="s">
        <v>59</v>
      </c>
      <c r="I5" s="41" t="s">
        <v>60</v>
      </c>
      <c r="J5" s="41" t="s">
        <v>61</v>
      </c>
      <c r="K5" s="41" t="s">
        <v>62</v>
      </c>
      <c r="L5" s="41" t="s">
        <v>63</v>
      </c>
      <c r="M5" s="41" t="s">
        <v>64</v>
      </c>
      <c r="N5" s="42" t="s">
        <v>60</v>
      </c>
      <c r="O5" s="42" t="s">
        <v>61</v>
      </c>
      <c r="P5" s="43" t="s">
        <v>60</v>
      </c>
      <c r="Q5" s="43" t="s">
        <v>61</v>
      </c>
      <c r="R5" s="43" t="s">
        <v>62</v>
      </c>
      <c r="S5" s="43" t="s">
        <v>63</v>
      </c>
      <c r="T5" s="43" t="s">
        <v>64</v>
      </c>
      <c r="U5" s="43" t="s">
        <v>60</v>
      </c>
      <c r="V5" s="43" t="s">
        <v>61</v>
      </c>
      <c r="W5" s="43" t="s">
        <v>62</v>
      </c>
      <c r="X5" s="43" t="s">
        <v>63</v>
      </c>
      <c r="Y5" s="43" t="s">
        <v>64</v>
      </c>
      <c r="Z5" s="43" t="s">
        <v>65</v>
      </c>
      <c r="AA5" s="43" t="s">
        <v>66</v>
      </c>
      <c r="AB5" s="41" t="s">
        <v>60</v>
      </c>
      <c r="AC5" s="41" t="s">
        <v>61</v>
      </c>
      <c r="AD5" s="44" t="s">
        <v>60</v>
      </c>
      <c r="AE5" s="44" t="s">
        <v>61</v>
      </c>
      <c r="AF5" s="43" t="s">
        <v>60</v>
      </c>
      <c r="AG5" s="43" t="s">
        <v>61</v>
      </c>
      <c r="AH5" s="43" t="s">
        <v>62</v>
      </c>
      <c r="AI5" s="43" t="s">
        <v>63</v>
      </c>
      <c r="AJ5" s="43" t="s">
        <v>64</v>
      </c>
      <c r="AK5" s="43" t="s">
        <v>65</v>
      </c>
      <c r="AL5" s="43" t="s">
        <v>66</v>
      </c>
      <c r="AM5" s="43" t="s">
        <v>67</v>
      </c>
      <c r="AN5" s="43" t="s">
        <v>68</v>
      </c>
      <c r="AO5" s="43" t="s">
        <v>69</v>
      </c>
      <c r="AP5" s="67" t="s">
        <v>70</v>
      </c>
    </row>
    <row r="6" spans="1:42" ht="13.5" x14ac:dyDescent="0.25">
      <c r="A6" s="45" t="s">
        <v>321</v>
      </c>
      <c r="B6" s="46">
        <v>37.17</v>
      </c>
      <c r="C6" s="46">
        <v>0.17</v>
      </c>
      <c r="D6" s="46">
        <v>36.76</v>
      </c>
      <c r="E6" s="46">
        <v>37.46</v>
      </c>
      <c r="H6" s="47" t="s">
        <v>321</v>
      </c>
      <c r="I6" s="48">
        <v>37.78</v>
      </c>
      <c r="J6" s="48">
        <v>37.79</v>
      </c>
      <c r="K6" s="48">
        <v>37.68</v>
      </c>
      <c r="L6" s="48">
        <v>36.17</v>
      </c>
      <c r="M6" s="48">
        <v>37.619999999999997</v>
      </c>
      <c r="N6" s="27">
        <v>36.369999999999997</v>
      </c>
      <c r="O6" s="27">
        <v>37.49</v>
      </c>
      <c r="P6" s="28">
        <v>37.880000000000003</v>
      </c>
      <c r="Q6" s="28">
        <v>37.03</v>
      </c>
      <c r="R6" s="28">
        <v>37.86</v>
      </c>
      <c r="S6" s="28">
        <v>36.89</v>
      </c>
      <c r="T6" s="28">
        <v>37.9</v>
      </c>
      <c r="U6" s="48">
        <v>37.07</v>
      </c>
      <c r="V6" s="48">
        <v>36.97</v>
      </c>
      <c r="W6" s="48">
        <v>36.97</v>
      </c>
      <c r="X6" s="48">
        <v>37.17</v>
      </c>
      <c r="Y6" s="48">
        <v>37.340000000000003</v>
      </c>
      <c r="Z6" s="48">
        <v>37.33</v>
      </c>
      <c r="AA6" s="48">
        <v>37.119999999999997</v>
      </c>
      <c r="AB6" s="48">
        <v>37.549999999999997</v>
      </c>
      <c r="AC6" s="48">
        <v>37.270000000000003</v>
      </c>
      <c r="AD6" s="48">
        <v>37.090000000000003</v>
      </c>
      <c r="AE6" s="48">
        <v>37.35</v>
      </c>
      <c r="AF6" s="28">
        <v>37.92</v>
      </c>
      <c r="AG6" s="28">
        <v>37.86</v>
      </c>
      <c r="AH6" s="28">
        <v>37.57</v>
      </c>
      <c r="AI6" s="28">
        <v>37</v>
      </c>
      <c r="AJ6" s="28">
        <v>37.159999999999997</v>
      </c>
      <c r="AK6" s="28">
        <v>36.64</v>
      </c>
      <c r="AL6" s="28">
        <v>37.130000000000003</v>
      </c>
      <c r="AM6" s="28">
        <v>37.18</v>
      </c>
      <c r="AN6" s="28">
        <v>36.26</v>
      </c>
      <c r="AO6" s="28">
        <v>37.33</v>
      </c>
    </row>
    <row r="7" spans="1:42" ht="13.5" x14ac:dyDescent="0.25">
      <c r="A7" s="47" t="s">
        <v>323</v>
      </c>
      <c r="B7" s="40">
        <v>21.01</v>
      </c>
      <c r="C7" s="40">
        <v>0.08</v>
      </c>
      <c r="D7" s="40">
        <v>20.75</v>
      </c>
      <c r="E7" s="40">
        <v>21.19</v>
      </c>
      <c r="H7" s="47" t="s">
        <v>323</v>
      </c>
      <c r="I7" s="48">
        <v>21.48</v>
      </c>
      <c r="J7" s="48">
        <v>21.54</v>
      </c>
      <c r="K7" s="48">
        <v>21.45</v>
      </c>
      <c r="L7" s="48">
        <v>20.77</v>
      </c>
      <c r="M7" s="48">
        <v>21.46</v>
      </c>
      <c r="N7" s="27">
        <v>20.9</v>
      </c>
      <c r="O7" s="27">
        <v>21.3</v>
      </c>
      <c r="P7" s="28">
        <v>21.7</v>
      </c>
      <c r="Q7" s="28">
        <v>21.13</v>
      </c>
      <c r="R7" s="28">
        <v>21.87</v>
      </c>
      <c r="S7" s="28">
        <v>21.24</v>
      </c>
      <c r="T7" s="28">
        <v>21.78</v>
      </c>
      <c r="U7" s="48">
        <v>21.3</v>
      </c>
      <c r="V7" s="48">
        <v>21.49</v>
      </c>
      <c r="W7" s="48">
        <v>21.36</v>
      </c>
      <c r="X7" s="48">
        <v>21.57</v>
      </c>
      <c r="Y7" s="48">
        <v>21.37</v>
      </c>
      <c r="Z7" s="48">
        <v>21.64</v>
      </c>
      <c r="AA7" s="48">
        <v>21.56</v>
      </c>
      <c r="AB7" s="48">
        <v>21.41</v>
      </c>
      <c r="AC7" s="48">
        <v>21.67</v>
      </c>
      <c r="AD7" s="48">
        <v>21.22</v>
      </c>
      <c r="AE7" s="48">
        <v>21.61</v>
      </c>
      <c r="AF7" s="28">
        <v>21.48</v>
      </c>
      <c r="AG7" s="28">
        <v>21.71</v>
      </c>
      <c r="AH7" s="28">
        <v>21.4</v>
      </c>
      <c r="AI7" s="28">
        <v>21.11</v>
      </c>
      <c r="AJ7" s="28">
        <v>21.3</v>
      </c>
      <c r="AK7" s="28">
        <v>20.95</v>
      </c>
      <c r="AL7" s="28">
        <v>21.31</v>
      </c>
      <c r="AM7" s="28">
        <v>21.28</v>
      </c>
      <c r="AN7" s="28">
        <v>20.61</v>
      </c>
      <c r="AO7" s="28">
        <v>21.37</v>
      </c>
    </row>
    <row r="8" spans="1:42" ht="13.5" x14ac:dyDescent="0.35">
      <c r="A8" s="47" t="s">
        <v>322</v>
      </c>
      <c r="B8" s="40">
        <v>7.0000000000000007E-2</v>
      </c>
      <c r="C8" s="40">
        <v>0.03</v>
      </c>
      <c r="D8" s="40">
        <v>0</v>
      </c>
      <c r="E8" s="40">
        <v>0.12</v>
      </c>
      <c r="H8" s="47" t="s">
        <v>322</v>
      </c>
      <c r="I8" s="48">
        <v>0</v>
      </c>
      <c r="J8" s="48">
        <v>0.11</v>
      </c>
      <c r="K8" s="48">
        <v>0</v>
      </c>
      <c r="L8" s="48">
        <v>0</v>
      </c>
      <c r="M8" s="48">
        <v>0</v>
      </c>
      <c r="N8" s="48">
        <v>0</v>
      </c>
      <c r="O8" s="48">
        <v>0</v>
      </c>
      <c r="P8" s="48">
        <v>0</v>
      </c>
      <c r="Q8" s="48">
        <v>0</v>
      </c>
      <c r="R8" s="28">
        <v>0.12</v>
      </c>
      <c r="S8" s="48">
        <v>0</v>
      </c>
      <c r="T8" s="48">
        <v>0</v>
      </c>
      <c r="U8" s="48">
        <v>0</v>
      </c>
      <c r="V8" s="48">
        <v>0</v>
      </c>
      <c r="W8" s="48">
        <v>0.17</v>
      </c>
      <c r="X8" s="48">
        <v>0</v>
      </c>
      <c r="Y8" s="48">
        <v>0</v>
      </c>
      <c r="Z8" s="48">
        <v>0</v>
      </c>
      <c r="AA8" s="48">
        <v>0</v>
      </c>
      <c r="AB8" s="48">
        <v>0</v>
      </c>
      <c r="AC8" s="48">
        <v>0</v>
      </c>
      <c r="AD8" s="48">
        <v>0</v>
      </c>
      <c r="AE8" s="48">
        <v>0</v>
      </c>
      <c r="AF8" s="28">
        <v>0.11</v>
      </c>
      <c r="AG8" s="28">
        <v>0.03</v>
      </c>
      <c r="AH8" s="28">
        <v>0.1</v>
      </c>
      <c r="AI8" s="28">
        <v>0.06</v>
      </c>
      <c r="AJ8" s="28">
        <v>0.1</v>
      </c>
      <c r="AK8" s="28">
        <v>0.04</v>
      </c>
      <c r="AL8" s="28"/>
      <c r="AM8" s="28">
        <v>0.12</v>
      </c>
      <c r="AN8" s="28">
        <v>0.08</v>
      </c>
      <c r="AO8" s="28"/>
      <c r="AP8" s="40" t="s">
        <v>327</v>
      </c>
    </row>
    <row r="9" spans="1:42" x14ac:dyDescent="0.25">
      <c r="A9" s="47" t="s">
        <v>8</v>
      </c>
      <c r="B9" s="40">
        <v>35.130000000000003</v>
      </c>
      <c r="C9" s="40">
        <v>0.23</v>
      </c>
      <c r="D9" s="40">
        <v>34.72</v>
      </c>
      <c r="E9" s="40">
        <v>35.630000000000003</v>
      </c>
      <c r="H9" s="47" t="s">
        <v>8</v>
      </c>
      <c r="I9" s="48">
        <v>36.26</v>
      </c>
      <c r="J9" s="48">
        <v>36.15</v>
      </c>
      <c r="K9" s="48">
        <v>35.96</v>
      </c>
      <c r="L9" s="48">
        <v>34.729999999999997</v>
      </c>
      <c r="M9" s="48">
        <v>35.950000000000003</v>
      </c>
      <c r="N9" s="27">
        <v>34.9</v>
      </c>
      <c r="O9" s="27">
        <v>35.6</v>
      </c>
      <c r="P9" s="28">
        <v>36.549999999999997</v>
      </c>
      <c r="Q9" s="28">
        <v>35.64</v>
      </c>
      <c r="R9" s="28">
        <v>36.31</v>
      </c>
      <c r="S9" s="28">
        <v>35.44</v>
      </c>
      <c r="T9" s="28">
        <v>36.21</v>
      </c>
      <c r="U9" s="48">
        <v>36.22</v>
      </c>
      <c r="V9" s="48">
        <v>36.49</v>
      </c>
      <c r="W9" s="48">
        <v>36.46</v>
      </c>
      <c r="X9" s="48">
        <v>36.369999999999997</v>
      </c>
      <c r="Y9" s="48">
        <v>36.4</v>
      </c>
      <c r="Z9" s="48">
        <v>36.479999999999997</v>
      </c>
      <c r="AA9" s="48">
        <v>36.770000000000003</v>
      </c>
      <c r="AB9" s="48">
        <v>36.68</v>
      </c>
      <c r="AC9" s="48">
        <v>35.97</v>
      </c>
      <c r="AD9" s="48">
        <v>35.65</v>
      </c>
      <c r="AE9" s="48">
        <v>35.71</v>
      </c>
      <c r="AF9" s="28">
        <v>36.049999999999997</v>
      </c>
      <c r="AG9" s="28">
        <v>36.6</v>
      </c>
      <c r="AH9" s="28">
        <v>36.49</v>
      </c>
      <c r="AI9" s="28">
        <v>36.520000000000003</v>
      </c>
      <c r="AJ9" s="28">
        <v>36.65</v>
      </c>
      <c r="AK9" s="28">
        <v>35.450000000000003</v>
      </c>
      <c r="AL9" s="28">
        <v>36.049999999999997</v>
      </c>
      <c r="AM9" s="28">
        <v>35.700000000000003</v>
      </c>
      <c r="AN9" s="28">
        <v>35.33</v>
      </c>
      <c r="AO9" s="28">
        <v>36.229999999999997</v>
      </c>
    </row>
    <row r="10" spans="1:42" x14ac:dyDescent="0.25">
      <c r="A10" s="47" t="s">
        <v>9</v>
      </c>
      <c r="B10" s="40">
        <v>0.2</v>
      </c>
      <c r="C10" s="40">
        <v>0.03</v>
      </c>
      <c r="D10" s="40">
        <v>0.14000000000000001</v>
      </c>
      <c r="E10" s="40">
        <v>0.26</v>
      </c>
      <c r="H10" s="47" t="s">
        <v>9</v>
      </c>
      <c r="I10" s="48">
        <v>0.27</v>
      </c>
      <c r="J10" s="48">
        <v>0.27</v>
      </c>
      <c r="K10" s="48">
        <v>0.26</v>
      </c>
      <c r="L10" s="48">
        <v>0.21</v>
      </c>
      <c r="M10" s="48">
        <v>0.23</v>
      </c>
      <c r="N10" s="27">
        <v>0.2</v>
      </c>
      <c r="O10" s="27">
        <v>0.2</v>
      </c>
      <c r="P10" s="28">
        <v>0.18</v>
      </c>
      <c r="Q10" s="28">
        <v>0.19</v>
      </c>
      <c r="R10" s="28">
        <v>0.2</v>
      </c>
      <c r="S10" s="28">
        <v>0.14000000000000001</v>
      </c>
      <c r="T10" s="28">
        <v>0.26</v>
      </c>
      <c r="U10" s="48">
        <v>0.24</v>
      </c>
      <c r="V10" s="48"/>
      <c r="W10" s="48">
        <v>0.27</v>
      </c>
      <c r="X10" s="48">
        <v>0.2</v>
      </c>
      <c r="Y10" s="48">
        <v>0.19</v>
      </c>
      <c r="Z10" s="48">
        <v>0.23</v>
      </c>
      <c r="AA10" s="48">
        <v>0.2</v>
      </c>
      <c r="AB10" s="48">
        <v>0.26</v>
      </c>
      <c r="AC10" s="48">
        <v>0.22</v>
      </c>
      <c r="AD10" s="48"/>
      <c r="AE10" s="48">
        <v>0.39</v>
      </c>
      <c r="AF10" s="28">
        <v>0.27</v>
      </c>
      <c r="AG10" s="28">
        <v>0.17</v>
      </c>
      <c r="AH10" s="28">
        <v>0.25</v>
      </c>
      <c r="AI10" s="28">
        <v>0.17</v>
      </c>
      <c r="AJ10" s="28">
        <v>0.11</v>
      </c>
      <c r="AK10" s="28">
        <v>0.2</v>
      </c>
      <c r="AL10" s="28">
        <v>0.22</v>
      </c>
      <c r="AM10" s="28">
        <v>0.27</v>
      </c>
      <c r="AN10" s="28">
        <v>0.25</v>
      </c>
      <c r="AO10" s="28">
        <v>0.19</v>
      </c>
    </row>
    <row r="11" spans="1:42" x14ac:dyDescent="0.25">
      <c r="A11" s="47" t="s">
        <v>10</v>
      </c>
      <c r="B11" s="40">
        <v>2.35</v>
      </c>
      <c r="C11" s="40">
        <v>0.04</v>
      </c>
      <c r="D11" s="40">
        <v>2.2400000000000002</v>
      </c>
      <c r="E11" s="40">
        <v>2.4300000000000002</v>
      </c>
      <c r="H11" s="47" t="s">
        <v>10</v>
      </c>
      <c r="I11" s="48">
        <v>2.39</v>
      </c>
      <c r="J11" s="48">
        <v>2.2799999999999998</v>
      </c>
      <c r="K11" s="48">
        <v>2.31</v>
      </c>
      <c r="L11" s="48">
        <v>2.25</v>
      </c>
      <c r="M11" s="48">
        <v>2.31</v>
      </c>
      <c r="N11" s="27">
        <v>2.2799999999999998</v>
      </c>
      <c r="O11" s="27">
        <v>2.2400000000000002</v>
      </c>
      <c r="P11" s="28">
        <v>2.38</v>
      </c>
      <c r="Q11" s="28">
        <v>2.35</v>
      </c>
      <c r="R11" s="28">
        <v>2.39</v>
      </c>
      <c r="S11" s="28">
        <v>2.29</v>
      </c>
      <c r="T11" s="28">
        <v>2.41</v>
      </c>
      <c r="U11" s="48">
        <v>2.2400000000000002</v>
      </c>
      <c r="V11" s="48">
        <v>2.2799999999999998</v>
      </c>
      <c r="W11" s="48">
        <v>2.27</v>
      </c>
      <c r="X11" s="48">
        <v>2.23</v>
      </c>
      <c r="Y11" s="48">
        <v>2.2200000000000002</v>
      </c>
      <c r="Z11" s="48">
        <v>2.2599999999999998</v>
      </c>
      <c r="AA11" s="48">
        <v>2.29</v>
      </c>
      <c r="AB11" s="48">
        <v>2.23</v>
      </c>
      <c r="AC11" s="48">
        <v>2.21</v>
      </c>
      <c r="AD11" s="48">
        <v>2.21</v>
      </c>
      <c r="AE11" s="48">
        <v>2.38</v>
      </c>
      <c r="AF11" s="28">
        <v>2.29</v>
      </c>
      <c r="AG11" s="28">
        <v>2.1800000000000002</v>
      </c>
      <c r="AH11" s="28">
        <v>2.4500000000000002</v>
      </c>
      <c r="AI11" s="28">
        <v>2.31</v>
      </c>
      <c r="AJ11" s="28">
        <v>2.36</v>
      </c>
      <c r="AK11" s="28">
        <v>2.2999999999999998</v>
      </c>
      <c r="AL11" s="28">
        <v>2.37</v>
      </c>
      <c r="AM11" s="28">
        <v>2.39</v>
      </c>
      <c r="AN11" s="28">
        <v>2.46</v>
      </c>
      <c r="AO11" s="28">
        <v>2.1800000000000002</v>
      </c>
    </row>
    <row r="12" spans="1:42" x14ac:dyDescent="0.25">
      <c r="A12" s="47" t="s">
        <v>11</v>
      </c>
      <c r="B12" s="40">
        <v>3.94</v>
      </c>
      <c r="C12" s="40">
        <v>0.2</v>
      </c>
      <c r="D12" s="40">
        <v>3.54</v>
      </c>
      <c r="E12" s="40">
        <v>4.29</v>
      </c>
      <c r="H12" s="49" t="s">
        <v>11</v>
      </c>
      <c r="I12" s="50">
        <v>4.2300000000000004</v>
      </c>
      <c r="J12" s="50">
        <v>4.12</v>
      </c>
      <c r="K12" s="50">
        <v>4.12</v>
      </c>
      <c r="L12" s="50">
        <v>4.04</v>
      </c>
      <c r="M12" s="50">
        <v>4.16</v>
      </c>
      <c r="N12" s="51">
        <v>3.8</v>
      </c>
      <c r="O12" s="51">
        <v>4.0999999999999996</v>
      </c>
      <c r="P12" s="52">
        <v>3.89</v>
      </c>
      <c r="Q12" s="52">
        <v>3.81</v>
      </c>
      <c r="R12" s="52">
        <v>3.99</v>
      </c>
      <c r="S12" s="52">
        <v>4.03</v>
      </c>
      <c r="T12" s="52">
        <v>4.05</v>
      </c>
      <c r="U12" s="50">
        <v>4.16</v>
      </c>
      <c r="V12" s="50">
        <v>4.17</v>
      </c>
      <c r="W12" s="50">
        <v>4.01</v>
      </c>
      <c r="X12" s="50">
        <v>4.2300000000000004</v>
      </c>
      <c r="Y12" s="50">
        <v>4.0199999999999996</v>
      </c>
      <c r="Z12" s="50">
        <v>4.0999999999999996</v>
      </c>
      <c r="AA12" s="50">
        <v>3.99</v>
      </c>
      <c r="AB12" s="50">
        <v>3.9</v>
      </c>
      <c r="AC12" s="50">
        <v>4.28</v>
      </c>
      <c r="AD12" s="50">
        <v>4.47</v>
      </c>
      <c r="AE12" s="50">
        <v>4.24</v>
      </c>
      <c r="AF12" s="52">
        <v>4.16</v>
      </c>
      <c r="AG12" s="52">
        <v>3.82</v>
      </c>
      <c r="AH12" s="52">
        <v>3.69</v>
      </c>
      <c r="AI12" s="52">
        <v>3.48</v>
      </c>
      <c r="AJ12" s="52">
        <v>3.84</v>
      </c>
      <c r="AK12" s="52">
        <v>3.95</v>
      </c>
      <c r="AL12" s="52">
        <v>3.71</v>
      </c>
      <c r="AM12" s="52">
        <v>3.82</v>
      </c>
      <c r="AN12" s="52">
        <v>3.9</v>
      </c>
      <c r="AO12" s="52">
        <v>3.95</v>
      </c>
    </row>
    <row r="13" spans="1:42" x14ac:dyDescent="0.25">
      <c r="A13" s="53" t="s">
        <v>71</v>
      </c>
      <c r="B13" s="40">
        <v>0.02</v>
      </c>
      <c r="C13" s="40">
        <v>0.02</v>
      </c>
      <c r="D13" s="40">
        <v>0</v>
      </c>
      <c r="E13" s="40">
        <v>7.0000000000000007E-2</v>
      </c>
      <c r="H13" s="44" t="s">
        <v>14</v>
      </c>
      <c r="I13" s="54">
        <f t="shared" ref="I13:AO13" si="0">SUM(I6:I12)</f>
        <v>102.41000000000001</v>
      </c>
      <c r="J13" s="54">
        <f t="shared" si="0"/>
        <v>102.26</v>
      </c>
      <c r="K13" s="54">
        <f t="shared" si="0"/>
        <v>101.78000000000002</v>
      </c>
      <c r="L13" s="54">
        <f t="shared" si="0"/>
        <v>98.169999999999987</v>
      </c>
      <c r="M13" s="54">
        <f t="shared" si="0"/>
        <v>101.73</v>
      </c>
      <c r="N13" s="54">
        <f t="shared" si="0"/>
        <v>98.449999999999989</v>
      </c>
      <c r="O13" s="54">
        <f t="shared" si="0"/>
        <v>100.93</v>
      </c>
      <c r="P13" s="54">
        <f t="shared" si="0"/>
        <v>102.58</v>
      </c>
      <c r="Q13" s="54">
        <f t="shared" si="0"/>
        <v>100.14999999999999</v>
      </c>
      <c r="R13" s="54">
        <f t="shared" si="0"/>
        <v>102.74</v>
      </c>
      <c r="S13" s="54">
        <f t="shared" si="0"/>
        <v>100.03</v>
      </c>
      <c r="T13" s="54">
        <f t="shared" si="0"/>
        <v>102.61</v>
      </c>
      <c r="U13" s="54">
        <f t="shared" si="0"/>
        <v>101.22999999999999</v>
      </c>
      <c r="V13" s="54">
        <f t="shared" si="0"/>
        <v>101.39999999999999</v>
      </c>
      <c r="W13" s="54">
        <f t="shared" si="0"/>
        <v>101.51</v>
      </c>
      <c r="X13" s="54">
        <f t="shared" si="0"/>
        <v>101.77000000000001</v>
      </c>
      <c r="Y13" s="54">
        <f t="shared" si="0"/>
        <v>101.54</v>
      </c>
      <c r="Z13" s="54">
        <f t="shared" si="0"/>
        <v>102.03999999999999</v>
      </c>
      <c r="AA13" s="54">
        <f t="shared" si="0"/>
        <v>101.92999999999999</v>
      </c>
      <c r="AB13" s="54">
        <f t="shared" si="0"/>
        <v>102.03</v>
      </c>
      <c r="AC13" s="54">
        <f t="shared" si="0"/>
        <v>101.61999999999999</v>
      </c>
      <c r="AD13" s="54">
        <f t="shared" si="0"/>
        <v>100.64</v>
      </c>
      <c r="AE13" s="54">
        <f t="shared" si="0"/>
        <v>101.67999999999999</v>
      </c>
      <c r="AF13" s="54">
        <f t="shared" si="0"/>
        <v>102.28</v>
      </c>
      <c r="AG13" s="54">
        <f t="shared" si="0"/>
        <v>102.37</v>
      </c>
      <c r="AH13" s="54">
        <f t="shared" si="0"/>
        <v>101.95</v>
      </c>
      <c r="AI13" s="54">
        <f t="shared" si="0"/>
        <v>100.65</v>
      </c>
      <c r="AJ13" s="54">
        <f t="shared" si="0"/>
        <v>101.52</v>
      </c>
      <c r="AK13" s="54">
        <f t="shared" si="0"/>
        <v>99.530000000000015</v>
      </c>
      <c r="AL13" s="54">
        <f t="shared" si="0"/>
        <v>100.78999999999999</v>
      </c>
      <c r="AM13" s="54">
        <f t="shared" si="0"/>
        <v>100.75999999999999</v>
      </c>
      <c r="AN13" s="54">
        <f t="shared" si="0"/>
        <v>98.89</v>
      </c>
      <c r="AO13" s="54">
        <f t="shared" si="0"/>
        <v>101.25000000000001</v>
      </c>
      <c r="AP13" s="55"/>
    </row>
    <row r="14" spans="1:42" ht="13.5" x14ac:dyDescent="0.35">
      <c r="A14" s="41" t="s">
        <v>328</v>
      </c>
      <c r="B14" s="55">
        <v>0.14000000000000001</v>
      </c>
      <c r="C14" s="55">
        <v>0.14000000000000001</v>
      </c>
      <c r="D14" s="55">
        <v>0</v>
      </c>
      <c r="E14" s="55">
        <v>0.52</v>
      </c>
    </row>
    <row r="15" spans="1:42" ht="15.5" x14ac:dyDescent="0.35">
      <c r="H15" s="85" t="s">
        <v>305</v>
      </c>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row>
    <row r="16" spans="1:42" x14ac:dyDescent="0.25">
      <c r="H16" s="56"/>
      <c r="I16" s="67" t="s">
        <v>60</v>
      </c>
      <c r="J16" s="67" t="s">
        <v>61</v>
      </c>
      <c r="K16" s="67" t="s">
        <v>62</v>
      </c>
      <c r="L16" s="67" t="s">
        <v>63</v>
      </c>
      <c r="M16" s="67" t="s">
        <v>64</v>
      </c>
      <c r="N16" s="57" t="s">
        <v>60</v>
      </c>
      <c r="O16" s="57" t="s">
        <v>61</v>
      </c>
      <c r="P16" s="58" t="s">
        <v>60</v>
      </c>
      <c r="Q16" s="58" t="s">
        <v>61</v>
      </c>
      <c r="R16" s="58" t="s">
        <v>62</v>
      </c>
      <c r="S16" s="58" t="s">
        <v>63</v>
      </c>
      <c r="T16" s="58" t="s">
        <v>64</v>
      </c>
      <c r="U16" s="58" t="s">
        <v>60</v>
      </c>
      <c r="V16" s="58" t="s">
        <v>61</v>
      </c>
      <c r="W16" s="58" t="s">
        <v>62</v>
      </c>
      <c r="X16" s="58" t="s">
        <v>63</v>
      </c>
      <c r="Y16" s="58" t="s">
        <v>64</v>
      </c>
      <c r="Z16" s="58" t="s">
        <v>65</v>
      </c>
      <c r="AA16" s="58" t="s">
        <v>66</v>
      </c>
      <c r="AB16" s="67" t="s">
        <v>60</v>
      </c>
      <c r="AC16" s="67" t="s">
        <v>61</v>
      </c>
      <c r="AD16" s="66" t="s">
        <v>60</v>
      </c>
      <c r="AE16" s="66" t="s">
        <v>61</v>
      </c>
      <c r="AF16" s="58" t="s">
        <v>60</v>
      </c>
      <c r="AG16" s="58" t="s">
        <v>61</v>
      </c>
      <c r="AH16" s="58" t="s">
        <v>62</v>
      </c>
      <c r="AI16" s="58" t="s">
        <v>63</v>
      </c>
      <c r="AJ16" s="58" t="s">
        <v>64</v>
      </c>
      <c r="AK16" s="58" t="s">
        <v>65</v>
      </c>
      <c r="AL16" s="58" t="s">
        <v>66</v>
      </c>
      <c r="AM16" s="58" t="s">
        <v>67</v>
      </c>
      <c r="AN16" s="58" t="s">
        <v>68</v>
      </c>
      <c r="AO16" s="58" t="s">
        <v>69</v>
      </c>
    </row>
    <row r="17" spans="1:42" ht="13.5" x14ac:dyDescent="0.25">
      <c r="H17" s="47" t="s">
        <v>321</v>
      </c>
      <c r="I17" s="48">
        <f t="shared" ref="I17:AO17" si="1">I6/$B6</f>
        <v>1.0164110842076943</v>
      </c>
      <c r="J17" s="48">
        <f t="shared" si="1"/>
        <v>1.0166801183750336</v>
      </c>
      <c r="K17" s="48">
        <f t="shared" si="1"/>
        <v>1.0137207425343018</v>
      </c>
      <c r="L17" s="48">
        <f t="shared" si="1"/>
        <v>0.97309658326607484</v>
      </c>
      <c r="M17" s="48">
        <f t="shared" si="1"/>
        <v>1.0121065375302662</v>
      </c>
      <c r="N17" s="48">
        <f t="shared" si="1"/>
        <v>0.97847726661285972</v>
      </c>
      <c r="O17" s="48">
        <f t="shared" si="1"/>
        <v>1.0086090933548562</v>
      </c>
      <c r="P17" s="48">
        <f t="shared" si="1"/>
        <v>1.0191014258810869</v>
      </c>
      <c r="Q17" s="48">
        <f t="shared" si="1"/>
        <v>0.99623352165725043</v>
      </c>
      <c r="R17" s="48">
        <f t="shared" si="1"/>
        <v>1.0185633575464084</v>
      </c>
      <c r="S17" s="48">
        <f t="shared" si="1"/>
        <v>0.99246704331450086</v>
      </c>
      <c r="T17" s="48">
        <f t="shared" si="1"/>
        <v>1.0196394942157654</v>
      </c>
      <c r="U17" s="48">
        <f t="shared" si="1"/>
        <v>0.99730965832660745</v>
      </c>
      <c r="V17" s="48">
        <f t="shared" si="1"/>
        <v>0.9946193166532149</v>
      </c>
      <c r="W17" s="48">
        <f t="shared" si="1"/>
        <v>0.9946193166532149</v>
      </c>
      <c r="X17" s="48">
        <f t="shared" si="1"/>
        <v>1</v>
      </c>
      <c r="Y17" s="48">
        <f t="shared" si="1"/>
        <v>1.0045735808447673</v>
      </c>
      <c r="Z17" s="48">
        <f t="shared" si="1"/>
        <v>1.0043045466774279</v>
      </c>
      <c r="AA17" s="48">
        <f t="shared" si="1"/>
        <v>0.99865482916330361</v>
      </c>
      <c r="AB17" s="48">
        <f t="shared" si="1"/>
        <v>1.0102232983588915</v>
      </c>
      <c r="AC17" s="48">
        <f t="shared" si="1"/>
        <v>1.0026903416733925</v>
      </c>
      <c r="AD17" s="48">
        <f t="shared" si="1"/>
        <v>0.99784772666128607</v>
      </c>
      <c r="AE17" s="48">
        <f t="shared" si="1"/>
        <v>1.0048426150121066</v>
      </c>
      <c r="AF17" s="48">
        <f t="shared" si="1"/>
        <v>1.0201775625504439</v>
      </c>
      <c r="AG17" s="48">
        <f t="shared" si="1"/>
        <v>1.0185633575464084</v>
      </c>
      <c r="AH17" s="48">
        <f t="shared" si="1"/>
        <v>1.01076136669357</v>
      </c>
      <c r="AI17" s="48">
        <f t="shared" si="1"/>
        <v>0.99542641915523267</v>
      </c>
      <c r="AJ17" s="48">
        <f t="shared" si="1"/>
        <v>0.99973096583266063</v>
      </c>
      <c r="AK17" s="48">
        <f t="shared" si="1"/>
        <v>0.9857411891310196</v>
      </c>
      <c r="AL17" s="48">
        <f t="shared" si="1"/>
        <v>0.99892386333064298</v>
      </c>
      <c r="AM17" s="48">
        <f t="shared" si="1"/>
        <v>1.0002690341673393</v>
      </c>
      <c r="AN17" s="48">
        <f t="shared" si="1"/>
        <v>0.97551789077212792</v>
      </c>
      <c r="AO17" s="48">
        <f t="shared" si="1"/>
        <v>1.0043045466774279</v>
      </c>
      <c r="AP17" s="80" t="s">
        <v>310</v>
      </c>
    </row>
    <row r="18" spans="1:42" ht="13.5" x14ac:dyDescent="0.25">
      <c r="H18" s="47" t="s">
        <v>323</v>
      </c>
      <c r="I18" s="48">
        <f t="shared" ref="I18:AO18" si="2">I7/$B7</f>
        <v>1.0223702998572108</v>
      </c>
      <c r="J18" s="48">
        <f t="shared" si="2"/>
        <v>1.0252260828177058</v>
      </c>
      <c r="K18" s="48">
        <f t="shared" si="2"/>
        <v>1.0209424083769632</v>
      </c>
      <c r="L18" s="48">
        <f t="shared" si="2"/>
        <v>0.98857686815801993</v>
      </c>
      <c r="M18" s="48">
        <f t="shared" si="2"/>
        <v>1.0214183722037125</v>
      </c>
      <c r="N18" s="48">
        <f t="shared" si="2"/>
        <v>0.99476439790575899</v>
      </c>
      <c r="O18" s="48">
        <f t="shared" si="2"/>
        <v>1.0138029509757258</v>
      </c>
      <c r="P18" s="48">
        <f t="shared" si="2"/>
        <v>1.0328415040456924</v>
      </c>
      <c r="Q18" s="48">
        <f t="shared" si="2"/>
        <v>1.0057115659209899</v>
      </c>
      <c r="R18" s="48">
        <f t="shared" si="2"/>
        <v>1.0409328891004284</v>
      </c>
      <c r="S18" s="48">
        <f t="shared" si="2"/>
        <v>1.0109471680152307</v>
      </c>
      <c r="T18" s="48">
        <f t="shared" si="2"/>
        <v>1.0366492146596857</v>
      </c>
      <c r="U18" s="48">
        <f t="shared" si="2"/>
        <v>1.0138029509757258</v>
      </c>
      <c r="V18" s="48">
        <f t="shared" si="2"/>
        <v>1.0228462636839599</v>
      </c>
      <c r="W18" s="48">
        <f t="shared" si="2"/>
        <v>1.0166587339362207</v>
      </c>
      <c r="X18" s="48">
        <f t="shared" si="2"/>
        <v>1.0266539742979532</v>
      </c>
      <c r="Y18" s="48">
        <f t="shared" si="2"/>
        <v>1.0171346977629701</v>
      </c>
      <c r="Z18" s="48">
        <f t="shared" si="2"/>
        <v>1.0299857210851975</v>
      </c>
      <c r="AA18" s="48">
        <f t="shared" si="2"/>
        <v>1.0261780104712042</v>
      </c>
      <c r="AB18" s="48">
        <f t="shared" si="2"/>
        <v>1.0190385530699666</v>
      </c>
      <c r="AC18" s="48">
        <f t="shared" si="2"/>
        <v>1.0314136125654449</v>
      </c>
      <c r="AD18" s="48">
        <f t="shared" si="2"/>
        <v>1.0099952403617323</v>
      </c>
      <c r="AE18" s="48">
        <f t="shared" si="2"/>
        <v>1.02855782960495</v>
      </c>
      <c r="AF18" s="48">
        <f t="shared" si="2"/>
        <v>1.0223702998572108</v>
      </c>
      <c r="AG18" s="48">
        <f t="shared" si="2"/>
        <v>1.0333174678724417</v>
      </c>
      <c r="AH18" s="48">
        <f t="shared" si="2"/>
        <v>1.0185625892432173</v>
      </c>
      <c r="AI18" s="48">
        <f t="shared" si="2"/>
        <v>1.0047596382674915</v>
      </c>
      <c r="AJ18" s="48">
        <f t="shared" si="2"/>
        <v>1.0138029509757258</v>
      </c>
      <c r="AK18" s="48">
        <f t="shared" si="2"/>
        <v>0.99714421703950484</v>
      </c>
      <c r="AL18" s="48">
        <f t="shared" si="2"/>
        <v>1.0142789148024749</v>
      </c>
      <c r="AM18" s="48">
        <f t="shared" si="2"/>
        <v>1.0128510233222274</v>
      </c>
      <c r="AN18" s="48">
        <f t="shared" si="2"/>
        <v>0.98096144693003318</v>
      </c>
      <c r="AO18" s="48">
        <f t="shared" si="2"/>
        <v>1.0171346977629701</v>
      </c>
      <c r="AP18" s="81"/>
    </row>
    <row r="19" spans="1:42" ht="13.5" x14ac:dyDescent="0.25">
      <c r="H19" s="47" t="s">
        <v>322</v>
      </c>
      <c r="I19" s="48">
        <f>I9/$B22</f>
        <v>1.0276160039884876</v>
      </c>
      <c r="J19" s="48">
        <f t="shared" ref="J19:AO19" si="3">J9/$B22</f>
        <v>1.0244985809206792</v>
      </c>
      <c r="K19" s="48">
        <f t="shared" si="3"/>
        <v>1.0191139410762828</v>
      </c>
      <c r="L19" s="48">
        <f t="shared" si="3"/>
        <v>0.984255483136243</v>
      </c>
      <c r="M19" s="48">
        <f t="shared" si="3"/>
        <v>1.0188305389792094</v>
      </c>
      <c r="N19" s="48">
        <f t="shared" si="3"/>
        <v>0.98907331878649241</v>
      </c>
      <c r="O19" s="48">
        <f t="shared" si="3"/>
        <v>1.0089114655816371</v>
      </c>
      <c r="P19" s="48">
        <f t="shared" si="3"/>
        <v>1.0358346648036187</v>
      </c>
      <c r="Q19" s="48">
        <f t="shared" si="3"/>
        <v>1.0100450739699309</v>
      </c>
      <c r="R19" s="48">
        <f t="shared" si="3"/>
        <v>1.0290330144738551</v>
      </c>
      <c r="S19" s="48">
        <f t="shared" si="3"/>
        <v>1.0043770320284611</v>
      </c>
      <c r="T19" s="48">
        <f t="shared" si="3"/>
        <v>1.0261989935031202</v>
      </c>
      <c r="U19" s="48">
        <f t="shared" si="3"/>
        <v>1.0264823956001936</v>
      </c>
      <c r="V19" s="48">
        <f t="shared" si="3"/>
        <v>1.0341342522211781</v>
      </c>
      <c r="W19" s="48">
        <f t="shared" si="3"/>
        <v>1.0332840459299575</v>
      </c>
      <c r="X19" s="48">
        <f t="shared" si="3"/>
        <v>1.030733427056296</v>
      </c>
      <c r="Y19" s="48">
        <f t="shared" si="3"/>
        <v>1.0315836333475166</v>
      </c>
      <c r="Z19" s="48">
        <f t="shared" si="3"/>
        <v>1.0338508501241044</v>
      </c>
      <c r="AA19" s="48">
        <f t="shared" si="3"/>
        <v>1.0420695109392359</v>
      </c>
      <c r="AB19" s="48">
        <f t="shared" si="3"/>
        <v>1.0395188920655742</v>
      </c>
      <c r="AC19" s="48">
        <f t="shared" si="3"/>
        <v>1.0193973431733563</v>
      </c>
      <c r="AD19" s="48">
        <f t="shared" si="3"/>
        <v>1.0103284760670044</v>
      </c>
      <c r="AE19" s="48">
        <f t="shared" si="3"/>
        <v>1.0120288886494455</v>
      </c>
      <c r="AF19" s="48">
        <f t="shared" si="3"/>
        <v>1.0216645599499441</v>
      </c>
      <c r="AG19" s="48">
        <f t="shared" si="3"/>
        <v>1.0372516752889864</v>
      </c>
      <c r="AH19" s="48">
        <f t="shared" si="3"/>
        <v>1.0341342522211781</v>
      </c>
      <c r="AI19" s="48">
        <f t="shared" si="3"/>
        <v>1.0349844585123986</v>
      </c>
      <c r="AJ19" s="48">
        <f t="shared" si="3"/>
        <v>1.0386686857743539</v>
      </c>
      <c r="AK19" s="48">
        <f t="shared" si="3"/>
        <v>1.0046604341255347</v>
      </c>
      <c r="AL19" s="48">
        <f t="shared" si="3"/>
        <v>1.0216645599499441</v>
      </c>
      <c r="AM19" s="48">
        <f t="shared" si="3"/>
        <v>1.0117454865523721</v>
      </c>
      <c r="AN19" s="48">
        <f t="shared" si="3"/>
        <v>1.0012596089606527</v>
      </c>
      <c r="AO19" s="48">
        <f t="shared" si="3"/>
        <v>1.0267657976972671</v>
      </c>
      <c r="AP19" s="81"/>
    </row>
    <row r="20" spans="1:42" x14ac:dyDescent="0.25">
      <c r="A20" s="45" t="s">
        <v>8</v>
      </c>
      <c r="B20" s="59">
        <v>35.130000000000003</v>
      </c>
      <c r="C20" s="59">
        <v>0.23</v>
      </c>
      <c r="D20" s="59">
        <v>34.72</v>
      </c>
      <c r="E20" s="59">
        <v>35.630000000000003</v>
      </c>
      <c r="H20" s="47" t="s">
        <v>10</v>
      </c>
      <c r="I20" s="48">
        <f>I11/$B11</f>
        <v>1.0170212765957447</v>
      </c>
      <c r="J20" s="48">
        <f t="shared" ref="J20:AO20" si="4">J11/$B11</f>
        <v>0.97021276595744665</v>
      </c>
      <c r="K20" s="48">
        <f t="shared" si="4"/>
        <v>0.98297872340425529</v>
      </c>
      <c r="L20" s="48">
        <f t="shared" si="4"/>
        <v>0.95744680851063824</v>
      </c>
      <c r="M20" s="48">
        <f t="shared" si="4"/>
        <v>0.98297872340425529</v>
      </c>
      <c r="N20" s="48">
        <f t="shared" si="4"/>
        <v>0.97021276595744665</v>
      </c>
      <c r="O20" s="48">
        <f t="shared" si="4"/>
        <v>0.95319148936170217</v>
      </c>
      <c r="P20" s="48">
        <f t="shared" si="4"/>
        <v>1.0127659574468084</v>
      </c>
      <c r="Q20" s="48">
        <f t="shared" si="4"/>
        <v>1</v>
      </c>
      <c r="R20" s="48">
        <f t="shared" si="4"/>
        <v>1.0170212765957447</v>
      </c>
      <c r="S20" s="48">
        <f t="shared" si="4"/>
        <v>0.97446808510638294</v>
      </c>
      <c r="T20" s="48">
        <f t="shared" si="4"/>
        <v>1.0255319148936171</v>
      </c>
      <c r="U20" s="48">
        <f t="shared" si="4"/>
        <v>0.95319148936170217</v>
      </c>
      <c r="V20" s="48">
        <f t="shared" si="4"/>
        <v>0.97021276595744665</v>
      </c>
      <c r="W20" s="48">
        <f t="shared" si="4"/>
        <v>0.96595744680851059</v>
      </c>
      <c r="X20" s="48">
        <f t="shared" si="4"/>
        <v>0.94893617021276588</v>
      </c>
      <c r="Y20" s="48">
        <f t="shared" si="4"/>
        <v>0.94468085106382982</v>
      </c>
      <c r="Z20" s="48">
        <f t="shared" si="4"/>
        <v>0.9617021276595743</v>
      </c>
      <c r="AA20" s="48">
        <f t="shared" si="4"/>
        <v>0.97446808510638294</v>
      </c>
      <c r="AB20" s="48">
        <f t="shared" si="4"/>
        <v>0.94893617021276588</v>
      </c>
      <c r="AC20" s="48">
        <f t="shared" si="4"/>
        <v>0.94042553191489353</v>
      </c>
      <c r="AD20" s="48">
        <f t="shared" si="4"/>
        <v>0.94042553191489353</v>
      </c>
      <c r="AE20" s="48">
        <f t="shared" si="4"/>
        <v>1.0127659574468084</v>
      </c>
      <c r="AF20" s="48">
        <f t="shared" si="4"/>
        <v>0.97446808510638294</v>
      </c>
      <c r="AG20" s="48">
        <f t="shared" si="4"/>
        <v>0.92765957446808511</v>
      </c>
      <c r="AH20" s="48">
        <f t="shared" si="4"/>
        <v>1.0425531914893618</v>
      </c>
      <c r="AI20" s="48">
        <f t="shared" si="4"/>
        <v>0.98297872340425529</v>
      </c>
      <c r="AJ20" s="48">
        <f t="shared" si="4"/>
        <v>1.0042553191489361</v>
      </c>
      <c r="AK20" s="48">
        <f t="shared" si="4"/>
        <v>0.97872340425531901</v>
      </c>
      <c r="AL20" s="48">
        <f t="shared" si="4"/>
        <v>1.0085106382978724</v>
      </c>
      <c r="AM20" s="48">
        <f t="shared" si="4"/>
        <v>1.0170212765957447</v>
      </c>
      <c r="AN20" s="48">
        <f t="shared" si="4"/>
        <v>1.0468085106382978</v>
      </c>
      <c r="AO20" s="48">
        <f t="shared" si="4"/>
        <v>0.92765957446808511</v>
      </c>
      <c r="AP20" s="81"/>
    </row>
    <row r="21" spans="1:42" ht="13.5" x14ac:dyDescent="0.35">
      <c r="A21" s="41" t="s">
        <v>329</v>
      </c>
      <c r="B21" s="50">
        <f>B14*1.1111</f>
        <v>0.155554</v>
      </c>
      <c r="C21" s="50">
        <f>C14*1.1111</f>
        <v>0.155554</v>
      </c>
      <c r="D21" s="50">
        <f>D14*1.1111</f>
        <v>0</v>
      </c>
      <c r="E21" s="50">
        <f>E14*1.1111</f>
        <v>0.57777199999999995</v>
      </c>
      <c r="H21" s="49" t="s">
        <v>11</v>
      </c>
      <c r="I21" s="50">
        <f>I12/$B12</f>
        <v>1.0736040609137056</v>
      </c>
      <c r="J21" s="50">
        <f t="shared" ref="J21:AO21" si="5">J12/$B12</f>
        <v>1.0456852791878173</v>
      </c>
      <c r="K21" s="50">
        <f t="shared" si="5"/>
        <v>1.0456852791878173</v>
      </c>
      <c r="L21" s="50">
        <f t="shared" si="5"/>
        <v>1.0253807106598984</v>
      </c>
      <c r="M21" s="50">
        <f t="shared" si="5"/>
        <v>1.0558375634517767</v>
      </c>
      <c r="N21" s="50">
        <f t="shared" si="5"/>
        <v>0.96446700507614214</v>
      </c>
      <c r="O21" s="50">
        <f t="shared" si="5"/>
        <v>1.0406091370558375</v>
      </c>
      <c r="P21" s="50">
        <f t="shared" si="5"/>
        <v>0.98730964467005078</v>
      </c>
      <c r="Q21" s="50">
        <f t="shared" si="5"/>
        <v>0.96700507614213205</v>
      </c>
      <c r="R21" s="50">
        <f t="shared" si="5"/>
        <v>1.0126903553299493</v>
      </c>
      <c r="S21" s="50">
        <f t="shared" si="5"/>
        <v>1.0228426395939088</v>
      </c>
      <c r="T21" s="50">
        <f t="shared" si="5"/>
        <v>1.0279187817258884</v>
      </c>
      <c r="U21" s="50">
        <f t="shared" si="5"/>
        <v>1.0558375634517767</v>
      </c>
      <c r="V21" s="50">
        <f t="shared" si="5"/>
        <v>1.0583756345177664</v>
      </c>
      <c r="W21" s="50">
        <f t="shared" si="5"/>
        <v>1.0177664974619289</v>
      </c>
      <c r="X21" s="50">
        <f t="shared" si="5"/>
        <v>1.0736040609137056</v>
      </c>
      <c r="Y21" s="50">
        <f t="shared" si="5"/>
        <v>1.0203045685279186</v>
      </c>
      <c r="Z21" s="50">
        <f t="shared" si="5"/>
        <v>1.0406091370558375</v>
      </c>
      <c r="AA21" s="50">
        <f t="shared" si="5"/>
        <v>1.0126903553299493</v>
      </c>
      <c r="AB21" s="50">
        <f t="shared" si="5"/>
        <v>0.98984771573604058</v>
      </c>
      <c r="AC21" s="50">
        <f t="shared" si="5"/>
        <v>1.086294416243655</v>
      </c>
      <c r="AD21" s="50">
        <f t="shared" si="5"/>
        <v>1.1345177664974619</v>
      </c>
      <c r="AE21" s="50">
        <f t="shared" si="5"/>
        <v>1.0761421319796955</v>
      </c>
      <c r="AF21" s="50">
        <f t="shared" si="5"/>
        <v>1.0558375634517767</v>
      </c>
      <c r="AG21" s="50">
        <f t="shared" si="5"/>
        <v>0.96954314720812185</v>
      </c>
      <c r="AH21" s="50">
        <f t="shared" si="5"/>
        <v>0.93654822335025378</v>
      </c>
      <c r="AI21" s="50">
        <f t="shared" si="5"/>
        <v>0.88324873096446699</v>
      </c>
      <c r="AJ21" s="50">
        <f t="shared" si="5"/>
        <v>0.97461928934010145</v>
      </c>
      <c r="AK21" s="50">
        <f t="shared" si="5"/>
        <v>1.0025380710659899</v>
      </c>
      <c r="AL21" s="50">
        <f t="shared" si="5"/>
        <v>0.94162436548223349</v>
      </c>
      <c r="AM21" s="50">
        <f t="shared" si="5"/>
        <v>0.96954314720812185</v>
      </c>
      <c r="AN21" s="50">
        <f t="shared" si="5"/>
        <v>0.98984771573604058</v>
      </c>
      <c r="AO21" s="50">
        <f t="shared" si="5"/>
        <v>1.0025380710659899</v>
      </c>
      <c r="AP21" s="82"/>
    </row>
    <row r="22" spans="1:42" ht="37.5" x14ac:dyDescent="0.35">
      <c r="A22" s="67" t="s">
        <v>330</v>
      </c>
      <c r="B22" s="60">
        <f>B20+B21</f>
        <v>35.285554000000005</v>
      </c>
      <c r="C22" s="60">
        <f t="shared" ref="C22:E22" si="6">C20+C21</f>
        <v>0.38555400000000001</v>
      </c>
      <c r="D22" s="60">
        <f t="shared" si="6"/>
        <v>34.72</v>
      </c>
      <c r="E22" s="60">
        <f t="shared" si="6"/>
        <v>36.207772000000006</v>
      </c>
      <c r="F22" s="39" t="s">
        <v>326</v>
      </c>
      <c r="H22" s="47"/>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row>
    <row r="24" spans="1:42" ht="15.5" x14ac:dyDescent="0.35">
      <c r="H24" s="65" t="s">
        <v>306</v>
      </c>
      <c r="I24" s="61"/>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1"/>
      <c r="AJ24" s="61"/>
      <c r="AK24" s="61"/>
      <c r="AL24" s="61"/>
      <c r="AM24" s="61"/>
      <c r="AN24" s="61"/>
      <c r="AO24" s="61"/>
      <c r="AP24" s="76" t="s">
        <v>311</v>
      </c>
    </row>
    <row r="25" spans="1:42" ht="14" customHeight="1" x14ac:dyDescent="0.25">
      <c r="H25" s="58" t="s">
        <v>9</v>
      </c>
      <c r="I25" s="62">
        <f>I10/$E10</f>
        <v>1.0384615384615385</v>
      </c>
      <c r="J25" s="62">
        <f>J10/$E10</f>
        <v>1.0384615384615385</v>
      </c>
      <c r="K25" s="62">
        <f>K10/$E10</f>
        <v>1</v>
      </c>
      <c r="L25" s="62">
        <f t="shared" ref="L25:AO25" si="7">L10/$E10</f>
        <v>0.8076923076923076</v>
      </c>
      <c r="M25" s="62">
        <f t="shared" si="7"/>
        <v>0.88461538461538458</v>
      </c>
      <c r="N25" s="62">
        <f t="shared" si="7"/>
        <v>0.76923076923076927</v>
      </c>
      <c r="O25" s="62">
        <f t="shared" si="7"/>
        <v>0.76923076923076927</v>
      </c>
      <c r="P25" s="62">
        <f t="shared" si="7"/>
        <v>0.69230769230769229</v>
      </c>
      <c r="Q25" s="62">
        <f t="shared" si="7"/>
        <v>0.73076923076923073</v>
      </c>
      <c r="R25" s="62">
        <f t="shared" si="7"/>
        <v>0.76923076923076927</v>
      </c>
      <c r="S25" s="62">
        <f t="shared" si="7"/>
        <v>0.53846153846153855</v>
      </c>
      <c r="T25" s="62">
        <f t="shared" si="7"/>
        <v>1</v>
      </c>
      <c r="U25" s="62">
        <f t="shared" si="7"/>
        <v>0.92307692307692302</v>
      </c>
      <c r="V25" s="62">
        <f t="shared" si="7"/>
        <v>0</v>
      </c>
      <c r="W25" s="62">
        <f t="shared" si="7"/>
        <v>1.0384615384615385</v>
      </c>
      <c r="X25" s="62">
        <f t="shared" si="7"/>
        <v>0.76923076923076927</v>
      </c>
      <c r="Y25" s="62">
        <f t="shared" si="7"/>
        <v>0.73076923076923073</v>
      </c>
      <c r="Z25" s="62">
        <f t="shared" si="7"/>
        <v>0.88461538461538458</v>
      </c>
      <c r="AA25" s="62">
        <f t="shared" si="7"/>
        <v>0.76923076923076927</v>
      </c>
      <c r="AB25" s="62">
        <f t="shared" si="7"/>
        <v>1</v>
      </c>
      <c r="AC25" s="62">
        <f t="shared" si="7"/>
        <v>0.84615384615384615</v>
      </c>
      <c r="AD25" s="62">
        <f t="shared" si="7"/>
        <v>0</v>
      </c>
      <c r="AE25" s="62">
        <f t="shared" si="7"/>
        <v>1.5</v>
      </c>
      <c r="AF25" s="62">
        <f t="shared" si="7"/>
        <v>1.0384615384615385</v>
      </c>
      <c r="AG25" s="62">
        <f t="shared" si="7"/>
        <v>0.65384615384615385</v>
      </c>
      <c r="AH25" s="62">
        <f t="shared" si="7"/>
        <v>0.96153846153846145</v>
      </c>
      <c r="AI25" s="62">
        <f t="shared" si="7"/>
        <v>0.65384615384615385</v>
      </c>
      <c r="AJ25" s="62">
        <f t="shared" si="7"/>
        <v>0.42307692307692307</v>
      </c>
      <c r="AK25" s="62">
        <f t="shared" si="7"/>
        <v>0.76923076923076927</v>
      </c>
      <c r="AL25" s="62">
        <f t="shared" si="7"/>
        <v>0.84615384615384615</v>
      </c>
      <c r="AM25" s="62">
        <f t="shared" si="7"/>
        <v>1.0384615384615385</v>
      </c>
      <c r="AN25" s="62">
        <f t="shared" si="7"/>
        <v>0.96153846153846145</v>
      </c>
      <c r="AO25" s="62">
        <f t="shared" si="7"/>
        <v>0.73076923076923073</v>
      </c>
      <c r="AP25" s="77"/>
    </row>
    <row r="26" spans="1:42" ht="15.5" x14ac:dyDescent="0.35">
      <c r="H26" s="79" t="s">
        <v>305</v>
      </c>
      <c r="I26" s="79"/>
      <c r="J26" s="79"/>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79"/>
      <c r="AK26" s="79"/>
      <c r="AL26" s="79"/>
      <c r="AM26" s="79"/>
      <c r="AN26" s="79"/>
      <c r="AO26" s="79"/>
      <c r="AP26" s="77"/>
    </row>
    <row r="27" spans="1:42" x14ac:dyDescent="0.25">
      <c r="H27" s="58" t="s">
        <v>9</v>
      </c>
      <c r="I27" s="62">
        <f t="shared" ref="I27:AO27" si="8">I10/$B10</f>
        <v>1.35</v>
      </c>
      <c r="J27" s="62">
        <f t="shared" si="8"/>
        <v>1.35</v>
      </c>
      <c r="K27" s="62">
        <f t="shared" si="8"/>
        <v>1.3</v>
      </c>
      <c r="L27" s="62">
        <f t="shared" si="8"/>
        <v>1.0499999999999998</v>
      </c>
      <c r="M27" s="62">
        <f t="shared" si="8"/>
        <v>1.1499999999999999</v>
      </c>
      <c r="N27" s="62">
        <f t="shared" si="8"/>
        <v>1</v>
      </c>
      <c r="O27" s="62">
        <f t="shared" si="8"/>
        <v>1</v>
      </c>
      <c r="P27" s="62">
        <f t="shared" si="8"/>
        <v>0.89999999999999991</v>
      </c>
      <c r="Q27" s="62">
        <f t="shared" si="8"/>
        <v>0.95</v>
      </c>
      <c r="R27" s="62">
        <f t="shared" si="8"/>
        <v>1</v>
      </c>
      <c r="S27" s="62">
        <f t="shared" si="8"/>
        <v>0.70000000000000007</v>
      </c>
      <c r="T27" s="62">
        <f t="shared" si="8"/>
        <v>1.3</v>
      </c>
      <c r="U27" s="62">
        <f t="shared" si="8"/>
        <v>1.2</v>
      </c>
      <c r="V27" s="62">
        <f t="shared" si="8"/>
        <v>0</v>
      </c>
      <c r="W27" s="62">
        <f t="shared" si="8"/>
        <v>1.35</v>
      </c>
      <c r="X27" s="62">
        <f t="shared" si="8"/>
        <v>1</v>
      </c>
      <c r="Y27" s="62">
        <f t="shared" si="8"/>
        <v>0.95</v>
      </c>
      <c r="Z27" s="62">
        <f t="shared" si="8"/>
        <v>1.1499999999999999</v>
      </c>
      <c r="AA27" s="62">
        <f t="shared" si="8"/>
        <v>1</v>
      </c>
      <c r="AB27" s="62">
        <f t="shared" si="8"/>
        <v>1.3</v>
      </c>
      <c r="AC27" s="62">
        <f t="shared" si="8"/>
        <v>1.0999999999999999</v>
      </c>
      <c r="AD27" s="62">
        <f t="shared" si="8"/>
        <v>0</v>
      </c>
      <c r="AE27" s="62">
        <f t="shared" si="8"/>
        <v>1.95</v>
      </c>
      <c r="AF27" s="62">
        <f t="shared" si="8"/>
        <v>1.35</v>
      </c>
      <c r="AG27" s="62">
        <f t="shared" si="8"/>
        <v>0.85</v>
      </c>
      <c r="AH27" s="62">
        <f t="shared" si="8"/>
        <v>1.25</v>
      </c>
      <c r="AI27" s="62">
        <f t="shared" si="8"/>
        <v>0.85</v>
      </c>
      <c r="AJ27" s="62">
        <f t="shared" si="8"/>
        <v>0.54999999999999993</v>
      </c>
      <c r="AK27" s="62">
        <f t="shared" si="8"/>
        <v>1</v>
      </c>
      <c r="AL27" s="62">
        <f t="shared" si="8"/>
        <v>1.0999999999999999</v>
      </c>
      <c r="AM27" s="62">
        <f t="shared" si="8"/>
        <v>1.35</v>
      </c>
      <c r="AN27" s="62">
        <f t="shared" si="8"/>
        <v>1.25</v>
      </c>
      <c r="AO27" s="62">
        <f t="shared" si="8"/>
        <v>0.95</v>
      </c>
      <c r="AP27" s="78"/>
    </row>
    <row r="32" spans="1:42" x14ac:dyDescent="0.25">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c r="AN32" s="53"/>
      <c r="AO32" s="53"/>
    </row>
    <row r="33" spans="8:41" x14ac:dyDescent="0.25">
      <c r="H33" s="47"/>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row>
    <row r="34" spans="8:41" x14ac:dyDescent="0.25">
      <c r="H34" s="47"/>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row>
    <row r="35" spans="8:41" x14ac:dyDescent="0.25">
      <c r="H35" s="63"/>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4"/>
      <c r="AO35" s="64"/>
    </row>
    <row r="36" spans="8:41" x14ac:dyDescent="0.25">
      <c r="H36" s="47"/>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row>
    <row r="37" spans="8:41" x14ac:dyDescent="0.25">
      <c r="H37" s="47"/>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row>
    <row r="38" spans="8:41" x14ac:dyDescent="0.25">
      <c r="H38" s="47"/>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row>
    <row r="39" spans="8:41" x14ac:dyDescent="0.25">
      <c r="H39" s="47"/>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row>
  </sheetData>
  <mergeCells count="18">
    <mergeCell ref="E4:E5"/>
    <mergeCell ref="A1:E2"/>
    <mergeCell ref="I4:M4"/>
    <mergeCell ref="B3:E3"/>
    <mergeCell ref="H3:AO3"/>
    <mergeCell ref="B4:B5"/>
    <mergeCell ref="C4:C5"/>
    <mergeCell ref="D4:D5"/>
    <mergeCell ref="AP24:AP27"/>
    <mergeCell ref="H26:AO26"/>
    <mergeCell ref="AP17:AP21"/>
    <mergeCell ref="AD4:AE4"/>
    <mergeCell ref="AF4:AO4"/>
    <mergeCell ref="H15:AO15"/>
    <mergeCell ref="N4:O4"/>
    <mergeCell ref="P4:T4"/>
    <mergeCell ref="U4:AA4"/>
    <mergeCell ref="AB4:AC4"/>
  </mergeCells>
  <conditionalFormatting sqref="I6:AO6">
    <cfRule type="cellIs" dxfId="14" priority="8" operator="between">
      <formula>$D$6</formula>
      <formula>$E$6</formula>
    </cfRule>
  </conditionalFormatting>
  <conditionalFormatting sqref="I7:AO7">
    <cfRule type="cellIs" dxfId="13" priority="7" operator="between">
      <formula>$D$7</formula>
      <formula>$E$7</formula>
    </cfRule>
  </conditionalFormatting>
  <conditionalFormatting sqref="I8:AO8">
    <cfRule type="cellIs" dxfId="12" priority="6" operator="between">
      <formula>$D$8</formula>
      <formula>$E$8</formula>
    </cfRule>
  </conditionalFormatting>
  <conditionalFormatting sqref="I9:AO9">
    <cfRule type="cellIs" dxfId="11" priority="5" operator="between">
      <formula>$D$22</formula>
      <formula>$E$22</formula>
    </cfRule>
  </conditionalFormatting>
  <conditionalFormatting sqref="I10:AO10">
    <cfRule type="cellIs" dxfId="10" priority="4" operator="between">
      <formula>$D$10</formula>
      <formula>$E$10</formula>
    </cfRule>
  </conditionalFormatting>
  <conditionalFormatting sqref="I11:AO11">
    <cfRule type="cellIs" dxfId="9" priority="3" operator="between">
      <formula>$D$11</formula>
      <formula>$E$11</formula>
    </cfRule>
  </conditionalFormatting>
  <conditionalFormatting sqref="I12:AO12">
    <cfRule type="cellIs" dxfId="8" priority="2" operator="between">
      <formula>$D$12</formula>
      <formula>$E$12</formula>
    </cfRule>
  </conditionalFormatting>
  <conditionalFormatting sqref="I17:AO22 I25:AO25 I27:AO27">
    <cfRule type="cellIs" dxfId="7" priority="11" operator="between">
      <formula>0.9</formula>
      <formula>1.1</formula>
    </cfRule>
  </conditionalFormatting>
  <conditionalFormatting sqref="I33:AO39">
    <cfRule type="cellIs" dxfId="6" priority="9" operator="between">
      <formula>0.9</formula>
      <formula>1.1</formula>
    </cfRule>
  </conditionalFormatting>
  <conditionalFormatting sqref="W8">
    <cfRule type="cellIs" dxfId="5" priority="1" operator="greaterThan">
      <formula>$E$8</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2C1B4-C872-4724-B37F-C50FC804E631}">
  <dimension ref="A1"/>
  <sheetViews>
    <sheetView workbookViewId="0">
      <selection activeCell="P22" sqref="P22"/>
    </sheetView>
  </sheetViews>
  <sheetFormatPr defaultRowHeight="14.5" x14ac:dyDescent="0.35"/>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3EA08-46DC-4C76-8620-A497AAA0857A}">
  <dimension ref="A1"/>
  <sheetViews>
    <sheetView workbookViewId="0">
      <selection activeCell="G37" sqref="G37"/>
    </sheetView>
  </sheetViews>
  <sheetFormatPr defaultRowHeight="14.5" x14ac:dyDescent="0.3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N95"/>
  <sheetViews>
    <sheetView zoomScaleNormal="100" workbookViewId="0">
      <selection activeCell="X78" sqref="X78"/>
    </sheetView>
  </sheetViews>
  <sheetFormatPr defaultColWidth="8.90625" defaultRowHeight="11.5" x14ac:dyDescent="0.35"/>
  <cols>
    <col min="1" max="1" width="11.453125" style="17" bestFit="1" customWidth="1"/>
    <col min="2" max="2" width="15.6328125" style="17" bestFit="1" customWidth="1"/>
    <col min="3" max="3" width="6" style="17" bestFit="1" customWidth="1"/>
    <col min="4" max="4" width="5.6328125" style="17" bestFit="1" customWidth="1"/>
    <col min="5" max="5" width="6.81640625" style="17" bestFit="1" customWidth="1"/>
    <col min="6" max="6" width="6" style="17" bestFit="1" customWidth="1"/>
    <col min="7" max="7" width="5.6328125" style="17" bestFit="1" customWidth="1"/>
    <col min="8" max="8" width="6" style="17" bestFit="1" customWidth="1"/>
    <col min="9" max="9" width="5.1796875" style="17" bestFit="1" customWidth="1"/>
    <col min="10" max="10" width="6.36328125" style="17" bestFit="1" customWidth="1"/>
    <col min="11" max="11" width="5.1796875" style="17" bestFit="1" customWidth="1"/>
    <col min="12" max="12" width="7.08984375" style="17" bestFit="1" customWidth="1"/>
    <col min="13" max="14" width="8.90625" style="17"/>
    <col min="15" max="15" width="19" style="28" bestFit="1" customWidth="1"/>
    <col min="16" max="16" width="5.453125" style="17" bestFit="1" customWidth="1"/>
    <col min="17" max="17" width="6.453125" style="17" bestFit="1" customWidth="1"/>
    <col min="18" max="18" width="19" style="28" bestFit="1" customWidth="1"/>
    <col min="19" max="19" width="6.453125" style="17" bestFit="1" customWidth="1"/>
    <col min="20" max="20" width="7.6328125" style="17" bestFit="1" customWidth="1"/>
    <col min="21" max="21" width="16.81640625" style="17" bestFit="1" customWidth="1"/>
    <col min="22" max="22" width="5.453125" style="17" bestFit="1" customWidth="1"/>
    <col min="23" max="23" width="6.453125" style="17" bestFit="1" customWidth="1"/>
    <col min="24" max="16384" width="8.90625" style="17"/>
  </cols>
  <sheetData>
    <row r="1" spans="1:32" ht="20" x14ac:dyDescent="0.4">
      <c r="A1" s="68" t="s">
        <v>313</v>
      </c>
    </row>
    <row r="2" spans="1:32" ht="20" x14ac:dyDescent="0.4">
      <c r="A2" s="68"/>
    </row>
    <row r="3" spans="1:32" ht="15.5" x14ac:dyDescent="0.35">
      <c r="A3" s="90" t="s">
        <v>317</v>
      </c>
      <c r="B3" s="90"/>
      <c r="C3" s="90"/>
      <c r="D3" s="90"/>
      <c r="E3" s="90"/>
      <c r="F3" s="90"/>
      <c r="G3" s="90"/>
      <c r="H3" s="90"/>
      <c r="I3" s="90"/>
      <c r="J3" s="90"/>
      <c r="K3" s="90"/>
      <c r="L3" s="90"/>
      <c r="O3" s="91" t="s">
        <v>318</v>
      </c>
      <c r="P3" s="91"/>
      <c r="Q3" s="91"/>
      <c r="R3" s="91"/>
      <c r="S3" s="91"/>
      <c r="T3" s="91"/>
      <c r="U3" s="91"/>
      <c r="V3" s="91"/>
      <c r="W3" s="91"/>
    </row>
    <row r="4" spans="1:32" x14ac:dyDescent="0.35">
      <c r="A4" s="93" t="s">
        <v>0</v>
      </c>
      <c r="B4" s="93"/>
      <c r="C4" s="93"/>
      <c r="D4" s="93"/>
      <c r="E4" s="93"/>
      <c r="F4" s="93"/>
      <c r="G4" s="93"/>
      <c r="H4" s="93"/>
      <c r="I4" s="93"/>
      <c r="J4" s="93"/>
      <c r="K4" s="93"/>
      <c r="L4" s="93"/>
      <c r="O4" s="18" t="s">
        <v>301</v>
      </c>
      <c r="P4" s="94" t="s">
        <v>0</v>
      </c>
      <c r="Q4" s="94"/>
      <c r="R4" s="18" t="s">
        <v>300</v>
      </c>
      <c r="S4" s="95" t="s">
        <v>1</v>
      </c>
      <c r="T4" s="95"/>
      <c r="U4" s="18" t="s">
        <v>300</v>
      </c>
      <c r="V4" s="96" t="s">
        <v>2</v>
      </c>
      <c r="W4" s="96"/>
      <c r="X4" s="19"/>
      <c r="Y4" s="19"/>
      <c r="Z4" s="19"/>
      <c r="AA4" s="19"/>
      <c r="AB4" s="19"/>
      <c r="AC4" s="19"/>
      <c r="AD4" s="19"/>
      <c r="AE4" s="19"/>
      <c r="AF4" s="19"/>
    </row>
    <row r="5" spans="1:32" ht="13.5" x14ac:dyDescent="0.35">
      <c r="A5" s="20" t="s">
        <v>3</v>
      </c>
      <c r="B5" s="21" t="s">
        <v>4</v>
      </c>
      <c r="C5" s="22" t="s">
        <v>321</v>
      </c>
      <c r="D5" s="22" t="s">
        <v>322</v>
      </c>
      <c r="E5" s="22" t="s">
        <v>323</v>
      </c>
      <c r="F5" s="22" t="s">
        <v>8</v>
      </c>
      <c r="G5" s="22" t="s">
        <v>9</v>
      </c>
      <c r="H5" s="22" t="s">
        <v>10</v>
      </c>
      <c r="I5" s="22" t="s">
        <v>11</v>
      </c>
      <c r="J5" s="22" t="s">
        <v>324</v>
      </c>
      <c r="K5" s="22" t="s">
        <v>325</v>
      </c>
      <c r="L5" s="22" t="s">
        <v>14</v>
      </c>
      <c r="O5" s="22" t="s">
        <v>299</v>
      </c>
      <c r="P5" s="19" t="s">
        <v>15</v>
      </c>
      <c r="Q5" s="19" t="s">
        <v>16</v>
      </c>
      <c r="R5" s="22" t="s">
        <v>299</v>
      </c>
      <c r="S5" s="19" t="s">
        <v>15</v>
      </c>
      <c r="T5" s="19" t="s">
        <v>16</v>
      </c>
      <c r="U5" s="22" t="s">
        <v>299</v>
      </c>
      <c r="V5" s="19" t="s">
        <v>15</v>
      </c>
      <c r="W5" s="19" t="s">
        <v>16</v>
      </c>
      <c r="X5" s="19"/>
      <c r="Y5" s="19"/>
      <c r="Z5" s="19"/>
      <c r="AA5" s="19"/>
      <c r="AB5" s="19"/>
      <c r="AC5" s="19"/>
      <c r="AD5" s="19"/>
      <c r="AE5" s="19"/>
      <c r="AF5" s="19"/>
    </row>
    <row r="6" spans="1:32" x14ac:dyDescent="0.35">
      <c r="A6" s="23" t="s">
        <v>15</v>
      </c>
      <c r="B6" s="24" t="s">
        <v>17</v>
      </c>
      <c r="C6" s="25">
        <v>48.49</v>
      </c>
      <c r="D6" s="25" t="s">
        <v>18</v>
      </c>
      <c r="E6" s="25">
        <v>33.4</v>
      </c>
      <c r="F6" s="25">
        <v>9.5500000000000007</v>
      </c>
      <c r="G6" s="25" t="s">
        <v>18</v>
      </c>
      <c r="H6" s="25">
        <v>7.71</v>
      </c>
      <c r="I6" s="25" t="s">
        <v>18</v>
      </c>
      <c r="J6" s="25" t="s">
        <v>18</v>
      </c>
      <c r="K6" s="25" t="s">
        <v>18</v>
      </c>
      <c r="L6" s="26">
        <f t="shared" ref="L6:L19" si="0">SUM(C6:K6)</f>
        <v>99.149999999999991</v>
      </c>
      <c r="N6" s="27"/>
      <c r="O6" s="28">
        <f>P6/Q6</f>
        <v>0.99060457516339873</v>
      </c>
      <c r="P6" s="19">
        <v>48.5</v>
      </c>
      <c r="Q6" s="19">
        <v>48.96</v>
      </c>
      <c r="R6" s="27">
        <f>S6/T6</f>
        <v>0.99946695095948823</v>
      </c>
      <c r="S6" s="19">
        <v>37.5</v>
      </c>
      <c r="T6" s="19">
        <v>37.520000000000003</v>
      </c>
      <c r="U6" s="27">
        <f t="shared" ref="U6:U50" si="1">V6/W6</f>
        <v>0.9878682842287696</v>
      </c>
      <c r="V6" s="19">
        <v>34.200000000000003</v>
      </c>
      <c r="W6" s="19">
        <v>34.619999999999997</v>
      </c>
      <c r="X6" s="19"/>
      <c r="Y6" s="19"/>
      <c r="Z6" s="19"/>
      <c r="AA6" s="19"/>
      <c r="AB6" s="19"/>
      <c r="AC6" s="19"/>
      <c r="AD6" s="19"/>
      <c r="AE6" s="19"/>
      <c r="AF6" s="19"/>
    </row>
    <row r="7" spans="1:32" x14ac:dyDescent="0.35">
      <c r="A7" s="29" t="s">
        <v>16</v>
      </c>
      <c r="B7" s="30" t="s">
        <v>19</v>
      </c>
      <c r="C7" s="31">
        <v>48.96</v>
      </c>
      <c r="D7" s="31">
        <v>2.4500000000000001E-2</v>
      </c>
      <c r="E7" s="31">
        <v>33.072499999999998</v>
      </c>
      <c r="F7" s="31">
        <v>9.5236999999999998</v>
      </c>
      <c r="G7" s="31">
        <v>2.3599999999999999E-2</v>
      </c>
      <c r="H7" s="31">
        <v>7.8601999999999999</v>
      </c>
      <c r="I7" s="31">
        <v>3.7000000000000002E-3</v>
      </c>
      <c r="J7" s="31">
        <v>8.0799999999999997E-2</v>
      </c>
      <c r="K7" s="31">
        <v>2.8E-3</v>
      </c>
      <c r="L7" s="32">
        <f t="shared" si="0"/>
        <v>99.5518</v>
      </c>
      <c r="N7" s="27"/>
      <c r="O7" s="28">
        <f t="shared" ref="O7:O70" si="2">P7/Q7</f>
        <v>1.0099788327789536</v>
      </c>
      <c r="P7" s="19">
        <v>33.4</v>
      </c>
      <c r="Q7" s="19">
        <v>33.07</v>
      </c>
      <c r="R7" s="27">
        <f t="shared" ref="R7:R44" si="3">S7/T7</f>
        <v>1.0227272727272727</v>
      </c>
      <c r="S7" s="19">
        <v>21.6</v>
      </c>
      <c r="T7" s="19">
        <v>21.12</v>
      </c>
      <c r="U7" s="27">
        <f t="shared" si="1"/>
        <v>1.0317060895822847</v>
      </c>
      <c r="V7" s="19">
        <v>20.5</v>
      </c>
      <c r="W7" s="19">
        <v>19.87</v>
      </c>
      <c r="X7" s="19"/>
      <c r="Y7" s="19"/>
      <c r="Z7" s="19"/>
      <c r="AA7" s="19"/>
      <c r="AB7" s="19"/>
      <c r="AC7" s="19"/>
      <c r="AD7" s="19"/>
      <c r="AE7" s="19"/>
      <c r="AF7" s="19"/>
    </row>
    <row r="8" spans="1:32" x14ac:dyDescent="0.35">
      <c r="A8" s="23" t="s">
        <v>15</v>
      </c>
      <c r="B8" s="24" t="s">
        <v>20</v>
      </c>
      <c r="C8" s="25">
        <v>48.92</v>
      </c>
      <c r="D8" s="25"/>
      <c r="E8" s="25">
        <v>33.6</v>
      </c>
      <c r="F8" s="25">
        <v>9.34</v>
      </c>
      <c r="G8" s="25"/>
      <c r="H8" s="25">
        <v>7.96</v>
      </c>
      <c r="I8" s="25"/>
      <c r="J8" s="25"/>
      <c r="K8" s="25"/>
      <c r="L8" s="26">
        <f t="shared" si="0"/>
        <v>99.820000000000007</v>
      </c>
      <c r="N8" s="27"/>
      <c r="O8" s="28">
        <f t="shared" si="2"/>
        <v>0</v>
      </c>
      <c r="P8" s="19">
        <v>0</v>
      </c>
      <c r="Q8" s="19">
        <v>0.02</v>
      </c>
      <c r="R8" s="27">
        <f t="shared" si="3"/>
        <v>0</v>
      </c>
      <c r="S8" s="19">
        <v>0</v>
      </c>
      <c r="T8" s="19">
        <v>0.04</v>
      </c>
      <c r="U8" s="27">
        <f t="shared" si="1"/>
        <v>0.85106382978723405</v>
      </c>
      <c r="V8" s="19">
        <v>1.2</v>
      </c>
      <c r="W8" s="19">
        <v>1.41</v>
      </c>
      <c r="X8" s="19"/>
      <c r="Y8" s="19"/>
      <c r="Z8" s="19"/>
      <c r="AA8" s="19"/>
      <c r="AB8" s="19"/>
      <c r="AC8" s="19"/>
      <c r="AD8" s="19"/>
      <c r="AE8" s="19"/>
      <c r="AF8" s="19"/>
    </row>
    <row r="9" spans="1:32" x14ac:dyDescent="0.35">
      <c r="A9" s="29" t="s">
        <v>16</v>
      </c>
      <c r="B9" s="30" t="s">
        <v>21</v>
      </c>
      <c r="C9" s="31">
        <v>48.674900000000001</v>
      </c>
      <c r="D9" s="31">
        <v>3.4299999999999997E-2</v>
      </c>
      <c r="E9" s="31">
        <v>32.810299999999998</v>
      </c>
      <c r="F9" s="31">
        <v>9.3367000000000004</v>
      </c>
      <c r="G9" s="31">
        <v>2.1899999999999999E-2</v>
      </c>
      <c r="H9" s="31">
        <v>8.0761000000000003</v>
      </c>
      <c r="I9" s="31">
        <v>1.4999999999999999E-2</v>
      </c>
      <c r="J9" s="31">
        <v>6.0199999999999997E-2</v>
      </c>
      <c r="K9" s="31">
        <v>3.0999999999999999E-3</v>
      </c>
      <c r="L9" s="32">
        <f t="shared" si="0"/>
        <v>99.032499999999999</v>
      </c>
      <c r="N9" s="27"/>
      <c r="O9" s="28">
        <f t="shared" si="2"/>
        <v>1.0084033613445378</v>
      </c>
      <c r="P9" s="19">
        <v>9.6</v>
      </c>
      <c r="Q9" s="19">
        <v>9.52</v>
      </c>
      <c r="R9" s="27">
        <f t="shared" si="3"/>
        <v>0.9997382884061764</v>
      </c>
      <c r="S9" s="19">
        <v>38.200000000000003</v>
      </c>
      <c r="T9" s="19">
        <v>38.21</v>
      </c>
      <c r="U9" s="27">
        <f t="shared" si="1"/>
        <v>0.97511427120365657</v>
      </c>
      <c r="V9" s="19">
        <v>19.2</v>
      </c>
      <c r="W9" s="19">
        <v>19.690000000000001</v>
      </c>
      <c r="X9" s="19"/>
      <c r="Y9" s="19"/>
      <c r="Z9" s="19"/>
      <c r="AA9" s="19"/>
      <c r="AB9" s="19"/>
      <c r="AC9" s="19"/>
      <c r="AD9" s="19"/>
      <c r="AE9" s="19"/>
      <c r="AF9" s="19"/>
    </row>
    <row r="10" spans="1:32" x14ac:dyDescent="0.35">
      <c r="A10" s="23" t="s">
        <v>15</v>
      </c>
      <c r="B10" s="24" t="s">
        <v>22</v>
      </c>
      <c r="C10" s="25">
        <v>48.38</v>
      </c>
      <c r="D10" s="25" t="s">
        <v>18</v>
      </c>
      <c r="E10" s="25">
        <v>33.299999999999997</v>
      </c>
      <c r="F10" s="25">
        <v>9.17</v>
      </c>
      <c r="G10" s="25" t="s">
        <v>18</v>
      </c>
      <c r="H10" s="25">
        <v>8.09</v>
      </c>
      <c r="I10" s="25" t="s">
        <v>18</v>
      </c>
      <c r="J10" s="25" t="s">
        <v>18</v>
      </c>
      <c r="K10" s="25" t="s">
        <v>18</v>
      </c>
      <c r="L10" s="26">
        <f t="shared" si="0"/>
        <v>98.940000000000012</v>
      </c>
      <c r="N10" s="27"/>
      <c r="O10" s="28">
        <f t="shared" si="2"/>
        <v>0</v>
      </c>
      <c r="P10" s="19">
        <v>0</v>
      </c>
      <c r="Q10" s="19">
        <v>0.02</v>
      </c>
      <c r="R10" s="27">
        <f t="shared" si="3"/>
        <v>1.0344827586206897</v>
      </c>
      <c r="S10" s="19">
        <v>0.3</v>
      </c>
      <c r="T10" s="19">
        <v>0.28999999999999998</v>
      </c>
      <c r="U10" s="27"/>
      <c r="V10" s="19">
        <v>0</v>
      </c>
      <c r="W10" s="19">
        <v>0</v>
      </c>
      <c r="X10" s="19"/>
      <c r="Y10" s="19"/>
      <c r="Z10" s="19"/>
      <c r="AA10" s="19"/>
      <c r="AB10" s="19"/>
      <c r="AC10" s="19"/>
      <c r="AD10" s="19"/>
      <c r="AE10" s="19"/>
      <c r="AF10" s="19"/>
    </row>
    <row r="11" spans="1:32" x14ac:dyDescent="0.35">
      <c r="A11" s="33" t="s">
        <v>16</v>
      </c>
      <c r="B11" s="17" t="s">
        <v>23</v>
      </c>
      <c r="C11" s="28">
        <v>48.237200000000001</v>
      </c>
      <c r="D11" s="28">
        <v>2.5499999999999998E-2</v>
      </c>
      <c r="E11" s="28">
        <v>32.786700000000003</v>
      </c>
      <c r="F11" s="28">
        <v>9.5732999999999997</v>
      </c>
      <c r="G11" s="28">
        <v>0.02</v>
      </c>
      <c r="H11" s="28">
        <v>7.8444000000000003</v>
      </c>
      <c r="I11" s="28">
        <v>5.0000000000000001E-3</v>
      </c>
      <c r="J11" s="28">
        <v>7.8200000000000006E-2</v>
      </c>
      <c r="K11" s="28">
        <v>6.4000000000000003E-3</v>
      </c>
      <c r="L11" s="34">
        <f t="shared" si="0"/>
        <v>98.576699999999988</v>
      </c>
      <c r="N11" s="27"/>
      <c r="O11" s="28">
        <f t="shared" si="2"/>
        <v>0.97964376590330782</v>
      </c>
      <c r="P11" s="19">
        <v>7.7</v>
      </c>
      <c r="Q11" s="19">
        <v>7.86</v>
      </c>
      <c r="R11" s="27">
        <f t="shared" si="3"/>
        <v>1.0510510510510511</v>
      </c>
      <c r="S11" s="19">
        <v>3.5</v>
      </c>
      <c r="T11" s="19">
        <v>3.33</v>
      </c>
      <c r="U11" s="27">
        <f t="shared" si="1"/>
        <v>0.96374889478337755</v>
      </c>
      <c r="V11" s="19">
        <v>10.9</v>
      </c>
      <c r="W11" s="19">
        <v>11.31</v>
      </c>
      <c r="X11" s="19"/>
      <c r="Y11" s="19"/>
      <c r="Z11" s="19"/>
      <c r="AA11" s="19"/>
      <c r="AB11" s="19"/>
      <c r="AC11" s="19"/>
      <c r="AD11" s="19"/>
      <c r="AE11" s="19"/>
      <c r="AF11" s="19"/>
    </row>
    <row r="12" spans="1:32" x14ac:dyDescent="0.35">
      <c r="A12" s="23" t="s">
        <v>15</v>
      </c>
      <c r="B12" s="24" t="s">
        <v>24</v>
      </c>
      <c r="C12" s="25">
        <v>48.31</v>
      </c>
      <c r="D12" s="25" t="s">
        <v>18</v>
      </c>
      <c r="E12" s="25">
        <v>33.5</v>
      </c>
      <c r="F12" s="25">
        <v>9.07</v>
      </c>
      <c r="G12" s="25" t="s">
        <v>18</v>
      </c>
      <c r="H12" s="25">
        <v>8.11</v>
      </c>
      <c r="I12" s="25" t="s">
        <v>18</v>
      </c>
      <c r="J12" s="25" t="s">
        <v>18</v>
      </c>
      <c r="K12" s="25" t="s">
        <v>18</v>
      </c>
      <c r="L12" s="26">
        <f t="shared" si="0"/>
        <v>98.99</v>
      </c>
      <c r="N12" s="27"/>
      <c r="P12" s="19">
        <v>0</v>
      </c>
      <c r="Q12" s="19">
        <v>0</v>
      </c>
      <c r="R12" s="27">
        <f t="shared" si="3"/>
        <v>1.0416666666666667</v>
      </c>
      <c r="S12" s="19">
        <v>1</v>
      </c>
      <c r="T12" s="19">
        <v>0.96</v>
      </c>
      <c r="U12" s="27">
        <f t="shared" si="1"/>
        <v>0</v>
      </c>
      <c r="V12" s="19">
        <v>0</v>
      </c>
      <c r="W12" s="19">
        <v>0.01</v>
      </c>
      <c r="X12" s="19"/>
      <c r="Y12" s="19"/>
      <c r="Z12" s="19"/>
      <c r="AA12" s="19"/>
      <c r="AB12" s="19"/>
      <c r="AC12" s="19"/>
      <c r="AD12" s="19"/>
      <c r="AE12" s="19"/>
      <c r="AF12" s="19"/>
    </row>
    <row r="13" spans="1:32" x14ac:dyDescent="0.35">
      <c r="A13" s="33" t="s">
        <v>16</v>
      </c>
      <c r="B13" s="17" t="s">
        <v>25</v>
      </c>
      <c r="C13" s="28">
        <v>48.718899999999998</v>
      </c>
      <c r="D13" s="28">
        <v>4.8500000000000001E-2</v>
      </c>
      <c r="E13" s="28">
        <v>32.777799999999999</v>
      </c>
      <c r="F13" s="28">
        <v>9.1064000000000007</v>
      </c>
      <c r="G13" s="28">
        <v>3.2099999999999997E-2</v>
      </c>
      <c r="H13" s="28">
        <v>7.9194000000000004</v>
      </c>
      <c r="I13" s="28"/>
      <c r="J13" s="28">
        <v>6.9199999999999998E-2</v>
      </c>
      <c r="K13" s="28"/>
      <c r="L13" s="34">
        <f t="shared" si="0"/>
        <v>98.672299999999993</v>
      </c>
      <c r="N13" s="27"/>
      <c r="O13" s="28">
        <f t="shared" si="2"/>
        <v>0</v>
      </c>
      <c r="P13" s="19">
        <v>0</v>
      </c>
      <c r="Q13" s="19">
        <v>0.08</v>
      </c>
      <c r="R13" s="27">
        <f t="shared" si="3"/>
        <v>0</v>
      </c>
      <c r="S13" s="19">
        <v>0</v>
      </c>
      <c r="T13" s="19">
        <v>0.01</v>
      </c>
      <c r="U13" s="27">
        <f t="shared" si="1"/>
        <v>0</v>
      </c>
      <c r="V13" s="19">
        <v>0</v>
      </c>
      <c r="W13" s="19">
        <v>0.1</v>
      </c>
      <c r="X13" s="19"/>
      <c r="Y13" s="19"/>
      <c r="Z13" s="19"/>
      <c r="AA13" s="19"/>
      <c r="AB13" s="19"/>
      <c r="AC13" s="19"/>
      <c r="AD13" s="19"/>
      <c r="AE13" s="19"/>
      <c r="AF13" s="19"/>
    </row>
    <row r="14" spans="1:32" x14ac:dyDescent="0.35">
      <c r="A14" s="23" t="s">
        <v>15</v>
      </c>
      <c r="B14" s="24" t="s">
        <v>26</v>
      </c>
      <c r="C14" s="25">
        <v>48.28</v>
      </c>
      <c r="D14" s="25"/>
      <c r="E14" s="25">
        <v>33.299999999999997</v>
      </c>
      <c r="F14" s="25">
        <v>8</v>
      </c>
      <c r="G14" s="25"/>
      <c r="H14" s="25">
        <v>8.5500000000000007</v>
      </c>
      <c r="I14" s="25"/>
      <c r="J14" s="25"/>
      <c r="K14" s="25"/>
      <c r="L14" s="26">
        <f t="shared" si="0"/>
        <v>98.13</v>
      </c>
      <c r="N14" s="27"/>
      <c r="P14" s="19">
        <v>0</v>
      </c>
      <c r="Q14" s="19">
        <v>0</v>
      </c>
      <c r="R14" s="27">
        <f t="shared" si="3"/>
        <v>1.005911330049261</v>
      </c>
      <c r="S14" s="19">
        <v>102.1</v>
      </c>
      <c r="T14" s="19">
        <v>101.5</v>
      </c>
      <c r="U14" s="27">
        <f t="shared" si="1"/>
        <v>1.0093652445369408</v>
      </c>
      <c r="V14" s="19">
        <v>9.6999999999999993</v>
      </c>
      <c r="W14" s="19">
        <v>9.61</v>
      </c>
      <c r="X14" s="19"/>
      <c r="Y14" s="19"/>
      <c r="Z14" s="19"/>
      <c r="AA14" s="19"/>
      <c r="AB14" s="19"/>
      <c r="AC14" s="19"/>
      <c r="AD14" s="19"/>
      <c r="AE14" s="19"/>
      <c r="AF14" s="19"/>
    </row>
    <row r="15" spans="1:32" x14ac:dyDescent="0.35">
      <c r="A15" s="29" t="s">
        <v>16</v>
      </c>
      <c r="B15" s="30" t="s">
        <v>27</v>
      </c>
      <c r="C15" s="31">
        <v>48.8917</v>
      </c>
      <c r="D15" s="31">
        <v>1.72E-2</v>
      </c>
      <c r="E15" s="31">
        <v>33.003399999999999</v>
      </c>
      <c r="F15" s="31">
        <v>8.1084999999999994</v>
      </c>
      <c r="G15" s="31">
        <v>2.5399999999999999E-2</v>
      </c>
      <c r="H15" s="31">
        <v>8.7056000000000004</v>
      </c>
      <c r="I15" s="31">
        <v>1.6000000000000001E-3</v>
      </c>
      <c r="J15" s="31">
        <v>0.114</v>
      </c>
      <c r="K15" s="31">
        <v>1.6500000000000001E-2</v>
      </c>
      <c r="L15" s="32">
        <f t="shared" si="0"/>
        <v>98.883900000000011</v>
      </c>
      <c r="N15" s="27"/>
      <c r="O15" s="28">
        <f t="shared" si="2"/>
        <v>0.99598393574297195</v>
      </c>
      <c r="P15" s="19">
        <v>99.2</v>
      </c>
      <c r="Q15" s="19">
        <v>99.6</v>
      </c>
      <c r="R15" s="27">
        <f t="shared" si="3"/>
        <v>0.99077733860342554</v>
      </c>
      <c r="S15" s="19">
        <v>37.6</v>
      </c>
      <c r="T15" s="19">
        <v>37.950000000000003</v>
      </c>
      <c r="U15" s="27">
        <f t="shared" si="1"/>
        <v>0.99141053503052878</v>
      </c>
      <c r="V15" s="19">
        <v>95.8</v>
      </c>
      <c r="W15" s="19">
        <v>96.63</v>
      </c>
      <c r="X15" s="19"/>
      <c r="Y15" s="19"/>
      <c r="Z15" s="19"/>
      <c r="AA15" s="19"/>
      <c r="AB15" s="19"/>
      <c r="AC15" s="19"/>
      <c r="AD15" s="19"/>
      <c r="AE15" s="19"/>
      <c r="AF15" s="19"/>
    </row>
    <row r="16" spans="1:32" x14ac:dyDescent="0.35">
      <c r="A16" s="33" t="s">
        <v>15</v>
      </c>
      <c r="B16" s="19" t="s">
        <v>28</v>
      </c>
      <c r="C16" s="35">
        <v>48.13</v>
      </c>
      <c r="D16" s="35"/>
      <c r="E16" s="35">
        <v>33.200000000000003</v>
      </c>
      <c r="F16" s="35">
        <v>8.31</v>
      </c>
      <c r="G16" s="35"/>
      <c r="H16" s="35">
        <v>8.32</v>
      </c>
      <c r="I16" s="35"/>
      <c r="J16" s="35"/>
      <c r="K16" s="35"/>
      <c r="L16" s="34">
        <f t="shared" si="0"/>
        <v>97.960000000000008</v>
      </c>
      <c r="N16" s="27"/>
      <c r="O16" s="28">
        <f t="shared" si="2"/>
        <v>1.0047257037189232</v>
      </c>
      <c r="P16" s="19">
        <v>48.9</v>
      </c>
      <c r="Q16" s="19">
        <v>48.67</v>
      </c>
      <c r="R16" s="27">
        <f t="shared" si="3"/>
        <v>1.0228865016347501</v>
      </c>
      <c r="S16" s="19">
        <v>21.9</v>
      </c>
      <c r="T16" s="19">
        <v>21.41</v>
      </c>
      <c r="U16" s="27">
        <f t="shared" si="1"/>
        <v>0.97686375321336771</v>
      </c>
      <c r="V16" s="19">
        <v>34.200000000000003</v>
      </c>
      <c r="W16" s="19">
        <v>35.01</v>
      </c>
      <c r="X16" s="19"/>
      <c r="Y16" s="19"/>
      <c r="Z16" s="19"/>
      <c r="AA16" s="19"/>
      <c r="AB16" s="19"/>
      <c r="AC16" s="19"/>
      <c r="AD16" s="19"/>
      <c r="AE16" s="19"/>
      <c r="AF16" s="19"/>
    </row>
    <row r="17" spans="1:40" x14ac:dyDescent="0.35">
      <c r="A17" s="33" t="s">
        <v>16</v>
      </c>
      <c r="B17" s="17" t="s">
        <v>29</v>
      </c>
      <c r="C17" s="28">
        <v>48.821800000000003</v>
      </c>
      <c r="D17" s="28">
        <v>1.38E-2</v>
      </c>
      <c r="E17" s="28">
        <v>32.932400000000001</v>
      </c>
      <c r="F17" s="28">
        <v>8.4978999999999996</v>
      </c>
      <c r="G17" s="28">
        <v>-1.5E-3</v>
      </c>
      <c r="H17" s="28">
        <v>8.1502999999999997</v>
      </c>
      <c r="I17" s="28">
        <v>2.12E-2</v>
      </c>
      <c r="J17" s="28">
        <v>0.2177</v>
      </c>
      <c r="K17" s="28">
        <v>1.44E-2</v>
      </c>
      <c r="L17" s="34">
        <f t="shared" si="0"/>
        <v>98.667999999999992</v>
      </c>
      <c r="N17" s="27"/>
      <c r="O17" s="28">
        <f t="shared" si="2"/>
        <v>1.0240780249923804</v>
      </c>
      <c r="P17" s="19">
        <v>33.6</v>
      </c>
      <c r="Q17" s="19">
        <v>32.81</v>
      </c>
      <c r="R17" s="27">
        <f t="shared" si="3"/>
        <v>0</v>
      </c>
      <c r="S17" s="19">
        <v>0</v>
      </c>
      <c r="T17" s="19">
        <v>0.03</v>
      </c>
      <c r="U17" s="27">
        <f t="shared" si="1"/>
        <v>0.99591419816138926</v>
      </c>
      <c r="V17" s="19">
        <v>19.5</v>
      </c>
      <c r="W17" s="19">
        <v>19.579999999999998</v>
      </c>
      <c r="X17" s="19"/>
      <c r="Y17" s="19"/>
      <c r="Z17" s="19"/>
      <c r="AA17" s="19"/>
      <c r="AB17" s="19"/>
      <c r="AC17" s="19"/>
      <c r="AD17" s="19"/>
      <c r="AE17" s="19"/>
      <c r="AF17" s="19"/>
    </row>
    <row r="18" spans="1:40" x14ac:dyDescent="0.35">
      <c r="A18" s="23" t="s">
        <v>15</v>
      </c>
      <c r="B18" s="24" t="s">
        <v>30</v>
      </c>
      <c r="C18" s="25">
        <v>48.25</v>
      </c>
      <c r="D18" s="25"/>
      <c r="E18" s="25">
        <v>33.4</v>
      </c>
      <c r="F18" s="25">
        <v>8.77</v>
      </c>
      <c r="G18" s="25"/>
      <c r="H18" s="25">
        <v>8.1</v>
      </c>
      <c r="I18" s="25"/>
      <c r="J18" s="25"/>
      <c r="K18" s="25"/>
      <c r="L18" s="26">
        <f t="shared" si="0"/>
        <v>98.52</v>
      </c>
      <c r="N18" s="27"/>
      <c r="O18" s="28">
        <f t="shared" si="2"/>
        <v>0</v>
      </c>
      <c r="P18" s="19">
        <v>0</v>
      </c>
      <c r="Q18" s="19">
        <v>0.03</v>
      </c>
      <c r="R18" s="27">
        <f t="shared" si="3"/>
        <v>0.99028602266594712</v>
      </c>
      <c r="S18" s="19">
        <v>36.700000000000003</v>
      </c>
      <c r="T18" s="19">
        <v>37.06</v>
      </c>
      <c r="U18" s="27">
        <f t="shared" si="1"/>
        <v>0.93333333333333324</v>
      </c>
      <c r="V18" s="19">
        <v>1.4</v>
      </c>
      <c r="W18" s="19">
        <v>1.5</v>
      </c>
      <c r="X18" s="19"/>
      <c r="Y18" s="19"/>
      <c r="Z18" s="19"/>
      <c r="AA18" s="19"/>
      <c r="AB18" s="19"/>
      <c r="AC18" s="19"/>
      <c r="AD18" s="19"/>
      <c r="AE18" s="19"/>
      <c r="AF18" s="19"/>
    </row>
    <row r="19" spans="1:40" x14ac:dyDescent="0.35">
      <c r="A19" s="29" t="s">
        <v>16</v>
      </c>
      <c r="B19" s="30" t="s">
        <v>31</v>
      </c>
      <c r="C19" s="31">
        <v>49.326999999999998</v>
      </c>
      <c r="D19" s="31">
        <v>4.2299999999999997E-2</v>
      </c>
      <c r="E19" s="31">
        <v>33.317500000000003</v>
      </c>
      <c r="F19" s="31">
        <v>8.5639000000000003</v>
      </c>
      <c r="G19" s="31">
        <v>1.41E-2</v>
      </c>
      <c r="H19" s="31">
        <v>8.5106999999999999</v>
      </c>
      <c r="I19" s="31">
        <v>-4.0000000000000001E-3</v>
      </c>
      <c r="J19" s="31">
        <v>8.77E-2</v>
      </c>
      <c r="K19" s="31">
        <v>5.1999999999999998E-3</v>
      </c>
      <c r="L19" s="32">
        <f t="shared" si="0"/>
        <v>99.864400000000003</v>
      </c>
      <c r="N19" s="27"/>
      <c r="O19" s="28">
        <f t="shared" si="2"/>
        <v>0.9957173447537474</v>
      </c>
      <c r="P19" s="19">
        <v>9.3000000000000007</v>
      </c>
      <c r="Q19" s="19">
        <v>9.34</v>
      </c>
      <c r="R19" s="27">
        <f t="shared" si="3"/>
        <v>1.1538461538461537</v>
      </c>
      <c r="S19" s="19">
        <v>0.3</v>
      </c>
      <c r="T19" s="19">
        <v>0.26</v>
      </c>
      <c r="U19" s="27">
        <f t="shared" si="1"/>
        <v>0.98099640472521843</v>
      </c>
      <c r="V19" s="19">
        <v>19.100000000000001</v>
      </c>
      <c r="W19" s="19">
        <v>19.47</v>
      </c>
      <c r="X19" s="19"/>
      <c r="Y19" s="19"/>
      <c r="Z19" s="19"/>
      <c r="AA19" s="19"/>
      <c r="AB19" s="19"/>
      <c r="AC19" s="19"/>
      <c r="AD19" s="19"/>
      <c r="AE19" s="19"/>
      <c r="AF19" s="19"/>
    </row>
    <row r="20" spans="1:40" x14ac:dyDescent="0.35">
      <c r="N20" s="27"/>
      <c r="O20" s="28">
        <f t="shared" si="2"/>
        <v>0</v>
      </c>
      <c r="P20" s="19">
        <v>0</v>
      </c>
      <c r="Q20" s="19">
        <v>0.02</v>
      </c>
      <c r="R20" s="27">
        <f t="shared" si="3"/>
        <v>1.0886075949367087</v>
      </c>
      <c r="S20" s="19">
        <v>4.3</v>
      </c>
      <c r="T20" s="19">
        <v>3.95</v>
      </c>
      <c r="U20" s="27"/>
      <c r="V20" s="19">
        <v>0</v>
      </c>
      <c r="W20" s="19">
        <v>0</v>
      </c>
      <c r="X20" s="19"/>
      <c r="Y20" s="19"/>
      <c r="Z20" s="19"/>
      <c r="AA20" s="19"/>
      <c r="AB20" s="19"/>
      <c r="AC20" s="19"/>
      <c r="AD20" s="19"/>
      <c r="AE20" s="19"/>
      <c r="AF20" s="19"/>
    </row>
    <row r="21" spans="1:40" x14ac:dyDescent="0.35">
      <c r="A21" s="97" t="s">
        <v>1</v>
      </c>
      <c r="B21" s="97"/>
      <c r="C21" s="97"/>
      <c r="D21" s="97"/>
      <c r="E21" s="97"/>
      <c r="F21" s="97"/>
      <c r="G21" s="97"/>
      <c r="H21" s="97"/>
      <c r="I21" s="97"/>
      <c r="J21" s="97"/>
      <c r="K21" s="97"/>
      <c r="L21" s="97"/>
      <c r="N21" s="27"/>
      <c r="O21" s="28">
        <f t="shared" si="2"/>
        <v>0.99009900990099009</v>
      </c>
      <c r="P21" s="19">
        <v>8</v>
      </c>
      <c r="Q21" s="19">
        <v>8.08</v>
      </c>
      <c r="R21" s="27">
        <f>S21/T21</f>
        <v>0.90909090909090917</v>
      </c>
      <c r="S21" s="19">
        <v>0.9</v>
      </c>
      <c r="T21" s="19">
        <v>0.99</v>
      </c>
      <c r="U21" s="27">
        <f t="shared" si="1"/>
        <v>0.92414995640802089</v>
      </c>
      <c r="V21" s="19">
        <v>10.6</v>
      </c>
      <c r="W21" s="19">
        <v>11.47</v>
      </c>
      <c r="X21" s="19"/>
      <c r="Y21" s="19"/>
      <c r="Z21" s="19"/>
      <c r="AA21" s="19"/>
      <c r="AB21" s="19"/>
      <c r="AC21" s="19"/>
      <c r="AD21" s="19"/>
      <c r="AE21" s="19"/>
      <c r="AF21" s="19"/>
    </row>
    <row r="22" spans="1:40" ht="13.5" x14ac:dyDescent="0.35">
      <c r="A22" s="20" t="s">
        <v>3</v>
      </c>
      <c r="B22" s="21" t="s">
        <v>4</v>
      </c>
      <c r="C22" s="22" t="s">
        <v>321</v>
      </c>
      <c r="D22" s="22" t="s">
        <v>322</v>
      </c>
      <c r="E22" s="22" t="s">
        <v>323</v>
      </c>
      <c r="F22" s="22" t="s">
        <v>8</v>
      </c>
      <c r="G22" s="22" t="s">
        <v>9</v>
      </c>
      <c r="H22" s="22" t="s">
        <v>10</v>
      </c>
      <c r="I22" s="22" t="s">
        <v>11</v>
      </c>
      <c r="J22" s="22" t="s">
        <v>324</v>
      </c>
      <c r="K22" s="22" t="s">
        <v>325</v>
      </c>
      <c r="L22" s="21" t="s">
        <v>14</v>
      </c>
      <c r="N22" s="27"/>
      <c r="O22" s="28">
        <f t="shared" si="2"/>
        <v>0</v>
      </c>
      <c r="P22" s="19">
        <v>0</v>
      </c>
      <c r="Q22" s="19">
        <v>0.02</v>
      </c>
      <c r="R22" s="27">
        <f t="shared" si="3"/>
        <v>0</v>
      </c>
      <c r="S22" s="19">
        <v>0</v>
      </c>
      <c r="T22" s="19">
        <v>0.01</v>
      </c>
      <c r="U22" s="27">
        <f t="shared" si="1"/>
        <v>0</v>
      </c>
      <c r="V22" s="19">
        <v>0</v>
      </c>
      <c r="W22" s="19">
        <v>0.03</v>
      </c>
      <c r="X22" s="19"/>
      <c r="Y22" s="19"/>
      <c r="Z22" s="19"/>
      <c r="AA22" s="19"/>
      <c r="AB22" s="19"/>
      <c r="AC22" s="19"/>
      <c r="AD22" s="19"/>
      <c r="AE22" s="19"/>
      <c r="AF22" s="19"/>
    </row>
    <row r="23" spans="1:40" x14ac:dyDescent="0.35">
      <c r="A23" s="23" t="s">
        <v>15</v>
      </c>
      <c r="B23" s="25" t="s">
        <v>32</v>
      </c>
      <c r="C23" s="25">
        <v>37.5</v>
      </c>
      <c r="D23" s="25" t="s">
        <v>18</v>
      </c>
      <c r="E23" s="25">
        <v>21.6</v>
      </c>
      <c r="F23" s="25">
        <v>38.200000000000003</v>
      </c>
      <c r="G23" s="25">
        <v>0.3</v>
      </c>
      <c r="H23" s="25">
        <v>3.49</v>
      </c>
      <c r="I23" s="25">
        <v>1</v>
      </c>
      <c r="J23" s="25" t="s">
        <v>18</v>
      </c>
      <c r="K23" s="25" t="s">
        <v>18</v>
      </c>
      <c r="L23" s="26">
        <f>SUM(C23:K23)</f>
        <v>102.09</v>
      </c>
      <c r="N23" s="27"/>
      <c r="O23" s="28">
        <f t="shared" si="2"/>
        <v>0</v>
      </c>
      <c r="P23" s="19">
        <v>0</v>
      </c>
      <c r="Q23" s="19">
        <v>0.06</v>
      </c>
      <c r="R23" s="27"/>
      <c r="S23" s="19">
        <v>0</v>
      </c>
      <c r="T23" s="19">
        <v>0</v>
      </c>
      <c r="U23" s="27">
        <f t="shared" si="1"/>
        <v>0</v>
      </c>
      <c r="V23" s="19">
        <v>0</v>
      </c>
      <c r="W23" s="19">
        <v>7.0000000000000007E-2</v>
      </c>
      <c r="X23" s="19"/>
      <c r="Y23" s="19"/>
      <c r="Z23" s="19"/>
      <c r="AA23" s="19"/>
      <c r="AB23" s="19"/>
      <c r="AC23" s="19"/>
      <c r="AD23" s="19"/>
      <c r="AE23" s="19"/>
      <c r="AF23" s="19"/>
    </row>
    <row r="24" spans="1:40" x14ac:dyDescent="0.35">
      <c r="A24" s="33" t="s">
        <v>16</v>
      </c>
      <c r="B24" s="28" t="s">
        <v>32</v>
      </c>
      <c r="C24" s="28">
        <v>37.523400000000002</v>
      </c>
      <c r="D24" s="28">
        <v>4.2099999999999999E-2</v>
      </c>
      <c r="E24" s="28">
        <v>21.121400000000001</v>
      </c>
      <c r="F24" s="28">
        <v>38.204999999999998</v>
      </c>
      <c r="G24" s="28">
        <v>0.28920000000000001</v>
      </c>
      <c r="H24" s="28">
        <v>3.3283999999999998</v>
      </c>
      <c r="I24" s="28">
        <v>0.9597</v>
      </c>
      <c r="J24" s="28"/>
      <c r="K24" s="28">
        <v>8.3999999999999995E-3</v>
      </c>
      <c r="L24" s="36">
        <v>101.496</v>
      </c>
      <c r="N24" s="27"/>
      <c r="P24" s="19">
        <v>0</v>
      </c>
      <c r="Q24" s="19">
        <v>0</v>
      </c>
      <c r="R24" s="27">
        <f t="shared" si="3"/>
        <v>1.0002950722927118</v>
      </c>
      <c r="S24" s="19">
        <v>101.7</v>
      </c>
      <c r="T24" s="19">
        <v>101.67</v>
      </c>
      <c r="U24" s="27">
        <f t="shared" si="1"/>
        <v>0.99893730074388953</v>
      </c>
      <c r="V24" s="19">
        <v>9.4</v>
      </c>
      <c r="W24" s="19">
        <v>9.41</v>
      </c>
      <c r="X24" s="19"/>
      <c r="Y24" s="19"/>
      <c r="Z24" s="19"/>
      <c r="AA24" s="19"/>
      <c r="AB24" s="19"/>
      <c r="AC24" s="19"/>
      <c r="AD24" s="19"/>
      <c r="AE24" s="19"/>
      <c r="AF24" s="19"/>
    </row>
    <row r="25" spans="1:40" x14ac:dyDescent="0.35">
      <c r="A25" s="23" t="s">
        <v>15</v>
      </c>
      <c r="B25" s="25" t="s">
        <v>33</v>
      </c>
      <c r="C25" s="25">
        <v>37.590000000000003</v>
      </c>
      <c r="D25" s="25" t="s">
        <v>18</v>
      </c>
      <c r="E25" s="25">
        <v>21.9</v>
      </c>
      <c r="F25" s="25">
        <v>36.700000000000003</v>
      </c>
      <c r="G25" s="25">
        <v>0.3</v>
      </c>
      <c r="H25" s="25">
        <v>4.3099999999999996</v>
      </c>
      <c r="I25" s="25">
        <v>0.9</v>
      </c>
      <c r="J25" s="25" t="s">
        <v>18</v>
      </c>
      <c r="K25" s="25" t="s">
        <v>18</v>
      </c>
      <c r="L25" s="26">
        <f>SUM(C25:K25)</f>
        <v>101.7</v>
      </c>
      <c r="N25" s="27"/>
      <c r="O25" s="28">
        <f t="shared" si="2"/>
        <v>1.0080808080808081</v>
      </c>
      <c r="P25" s="19">
        <v>99.8</v>
      </c>
      <c r="Q25" s="19">
        <v>99</v>
      </c>
      <c r="R25" s="27">
        <f t="shared" si="3"/>
        <v>0.97560975609756095</v>
      </c>
      <c r="S25" s="19">
        <v>36.799999999999997</v>
      </c>
      <c r="T25" s="19">
        <v>37.72</v>
      </c>
      <c r="U25" s="27">
        <f t="shared" si="1"/>
        <v>0.97659486329743161</v>
      </c>
      <c r="V25" s="19">
        <v>94.3</v>
      </c>
      <c r="W25" s="19">
        <v>96.56</v>
      </c>
      <c r="X25" s="19"/>
      <c r="Y25" s="19"/>
      <c r="Z25" s="19"/>
      <c r="AA25" s="19"/>
      <c r="AB25" s="19"/>
      <c r="AC25" s="19"/>
      <c r="AD25" s="19"/>
      <c r="AE25" s="19"/>
      <c r="AF25" s="19"/>
    </row>
    <row r="26" spans="1:40" x14ac:dyDescent="0.35">
      <c r="A26" s="29" t="s">
        <v>16</v>
      </c>
      <c r="B26" s="31" t="s">
        <v>33</v>
      </c>
      <c r="C26" s="31">
        <v>37.9452</v>
      </c>
      <c r="D26" s="31">
        <v>3.1199999999999999E-2</v>
      </c>
      <c r="E26" s="31">
        <v>21.410900000000002</v>
      </c>
      <c r="F26" s="31">
        <v>37.060299999999998</v>
      </c>
      <c r="G26" s="31">
        <v>0.26019999999999999</v>
      </c>
      <c r="H26" s="31">
        <v>3.9481999999999999</v>
      </c>
      <c r="I26" s="31">
        <v>0.98760000000000003</v>
      </c>
      <c r="J26" s="31">
        <v>1.2E-2</v>
      </c>
      <c r="K26" s="31">
        <v>-1.1000000000000001E-3</v>
      </c>
      <c r="L26" s="37">
        <v>101.6734</v>
      </c>
      <c r="N26" s="27"/>
      <c r="O26" s="28">
        <f t="shared" si="2"/>
        <v>1.0033167495854063</v>
      </c>
      <c r="P26" s="19">
        <v>48.4</v>
      </c>
      <c r="Q26" s="19">
        <v>48.24</v>
      </c>
      <c r="R26" s="27">
        <f t="shared" si="3"/>
        <v>1.00602688919796</v>
      </c>
      <c r="S26" s="19">
        <v>21.7</v>
      </c>
      <c r="T26" s="19">
        <v>21.57</v>
      </c>
      <c r="U26" s="27">
        <f t="shared" si="1"/>
        <v>1.0142045454545454</v>
      </c>
      <c r="V26" s="19">
        <v>35.700000000000003</v>
      </c>
      <c r="W26" s="19">
        <v>35.200000000000003</v>
      </c>
      <c r="X26" s="19"/>
      <c r="Y26" s="19"/>
      <c r="Z26" s="19"/>
      <c r="AA26" s="19"/>
      <c r="AB26" s="19"/>
      <c r="AC26" s="19"/>
      <c r="AD26" s="19"/>
      <c r="AE26" s="19"/>
      <c r="AF26" s="19"/>
    </row>
    <row r="27" spans="1:40" x14ac:dyDescent="0.35">
      <c r="A27" s="23" t="s">
        <v>15</v>
      </c>
      <c r="B27" s="25" t="s">
        <v>34</v>
      </c>
      <c r="C27" s="25">
        <v>36.840000000000003</v>
      </c>
      <c r="D27" s="25"/>
      <c r="E27" s="25">
        <v>21.7</v>
      </c>
      <c r="F27" s="25">
        <v>36.5</v>
      </c>
      <c r="G27" s="25">
        <v>0.3</v>
      </c>
      <c r="H27" s="25">
        <v>4.21</v>
      </c>
      <c r="I27" s="25">
        <v>1</v>
      </c>
      <c r="J27" s="25"/>
      <c r="K27" s="25"/>
      <c r="L27" s="26">
        <f>SUM(C27:K27)</f>
        <v>100.55</v>
      </c>
      <c r="N27" s="27"/>
      <c r="O27" s="28">
        <f t="shared" si="2"/>
        <v>1.0155535224153704</v>
      </c>
      <c r="P27" s="19">
        <v>33.299999999999997</v>
      </c>
      <c r="Q27" s="19">
        <v>32.79</v>
      </c>
      <c r="R27" s="27">
        <f t="shared" si="3"/>
        <v>0</v>
      </c>
      <c r="S27" s="19">
        <v>0</v>
      </c>
      <c r="T27" s="19">
        <v>0.04</v>
      </c>
      <c r="U27" s="27">
        <f t="shared" si="1"/>
        <v>0.88151658767772512</v>
      </c>
      <c r="V27" s="19">
        <v>18.600000000000001</v>
      </c>
      <c r="W27" s="19">
        <v>21.1</v>
      </c>
      <c r="X27" s="19"/>
      <c r="Y27" s="19"/>
      <c r="Z27" s="19"/>
      <c r="AA27" s="19"/>
      <c r="AB27" s="19"/>
      <c r="AC27" s="19"/>
      <c r="AD27" s="19"/>
      <c r="AE27" s="19"/>
      <c r="AF27" s="19"/>
    </row>
    <row r="28" spans="1:40" x14ac:dyDescent="0.35">
      <c r="A28" s="29" t="s">
        <v>16</v>
      </c>
      <c r="B28" s="31" t="s">
        <v>35</v>
      </c>
      <c r="C28" s="31">
        <v>37.723300000000002</v>
      </c>
      <c r="D28" s="31">
        <v>3.5900000000000001E-2</v>
      </c>
      <c r="E28" s="31">
        <v>21.57</v>
      </c>
      <c r="F28" s="31">
        <v>36.7941</v>
      </c>
      <c r="G28" s="31">
        <v>0.25380000000000003</v>
      </c>
      <c r="H28" s="31">
        <v>4.3205</v>
      </c>
      <c r="I28" s="31">
        <v>1.0054000000000001</v>
      </c>
      <c r="J28" s="31">
        <v>4.7000000000000002E-3</v>
      </c>
      <c r="K28" s="31">
        <v>2E-3</v>
      </c>
      <c r="L28" s="37">
        <v>101.7362</v>
      </c>
      <c r="N28" s="27"/>
      <c r="O28" s="28">
        <f t="shared" si="2"/>
        <v>0</v>
      </c>
      <c r="P28" s="19">
        <v>0</v>
      </c>
      <c r="Q28" s="19">
        <v>0.03</v>
      </c>
      <c r="R28" s="27">
        <f t="shared" si="3"/>
        <v>0.99211742321282959</v>
      </c>
      <c r="S28" s="19">
        <v>36.5</v>
      </c>
      <c r="T28" s="19">
        <v>36.79</v>
      </c>
      <c r="U28" s="27">
        <f t="shared" si="1"/>
        <v>1.3333333333333335</v>
      </c>
      <c r="V28" s="19">
        <v>3.2</v>
      </c>
      <c r="W28" s="19">
        <v>2.4</v>
      </c>
      <c r="X28" s="19"/>
      <c r="Y28" s="19"/>
      <c r="Z28" s="19"/>
      <c r="AA28" s="19"/>
      <c r="AB28" s="19"/>
      <c r="AC28" s="19"/>
      <c r="AD28" s="19"/>
      <c r="AE28" s="19"/>
      <c r="AF28" s="19"/>
      <c r="AG28" s="35"/>
      <c r="AH28" s="35"/>
      <c r="AI28" s="35"/>
      <c r="AJ28" s="35"/>
      <c r="AK28" s="35"/>
      <c r="AL28" s="35"/>
      <c r="AM28" s="35"/>
      <c r="AN28" s="35"/>
    </row>
    <row r="29" spans="1:40" x14ac:dyDescent="0.35">
      <c r="A29" s="23" t="s">
        <v>15</v>
      </c>
      <c r="B29" s="25" t="s">
        <v>36</v>
      </c>
      <c r="C29" s="25">
        <v>37.380000000000003</v>
      </c>
      <c r="D29" s="25" t="s">
        <v>18</v>
      </c>
      <c r="E29" s="25">
        <v>21.8</v>
      </c>
      <c r="F29" s="25">
        <v>36.4</v>
      </c>
      <c r="G29" s="25">
        <v>0.3</v>
      </c>
      <c r="H29" s="25">
        <v>4.47</v>
      </c>
      <c r="I29" s="25">
        <v>0.9</v>
      </c>
      <c r="J29" s="25" t="s">
        <v>18</v>
      </c>
      <c r="K29" s="25" t="s">
        <v>18</v>
      </c>
      <c r="L29" s="26">
        <f>SUM(C29:K29)</f>
        <v>101.25000000000001</v>
      </c>
      <c r="N29" s="27"/>
      <c r="O29" s="28">
        <f t="shared" si="2"/>
        <v>0.96133751306165094</v>
      </c>
      <c r="P29" s="19">
        <v>9.1999999999999993</v>
      </c>
      <c r="Q29" s="19">
        <v>9.57</v>
      </c>
      <c r="R29" s="27">
        <f t="shared" si="3"/>
        <v>1.2</v>
      </c>
      <c r="S29" s="19">
        <v>0.3</v>
      </c>
      <c r="T29" s="19">
        <v>0.25</v>
      </c>
      <c r="U29" s="27">
        <f t="shared" si="1"/>
        <v>1.1061452513966481</v>
      </c>
      <c r="V29" s="19">
        <v>19.8</v>
      </c>
      <c r="W29" s="19">
        <v>17.899999999999999</v>
      </c>
      <c r="X29" s="19"/>
      <c r="Y29" s="19"/>
      <c r="Z29" s="19"/>
      <c r="AA29" s="19"/>
      <c r="AB29" s="19"/>
      <c r="AC29" s="19"/>
      <c r="AD29" s="19"/>
      <c r="AE29" s="19"/>
      <c r="AF29" s="19"/>
      <c r="AG29" s="35"/>
      <c r="AH29" s="35"/>
      <c r="AI29" s="35"/>
      <c r="AJ29" s="35"/>
      <c r="AK29" s="35"/>
      <c r="AL29" s="35"/>
      <c r="AM29" s="35"/>
      <c r="AN29" s="35"/>
    </row>
    <row r="30" spans="1:40" x14ac:dyDescent="0.35">
      <c r="A30" s="29" t="s">
        <v>16</v>
      </c>
      <c r="B30" s="31" t="s">
        <v>36</v>
      </c>
      <c r="C30" s="31">
        <v>37.8142</v>
      </c>
      <c r="D30" s="31">
        <v>4.7300000000000002E-2</v>
      </c>
      <c r="E30" s="31">
        <v>21.397500000000001</v>
      </c>
      <c r="F30" s="31">
        <v>37.5015</v>
      </c>
      <c r="G30" s="31">
        <v>0.2707</v>
      </c>
      <c r="H30" s="31">
        <v>3.4439000000000002</v>
      </c>
      <c r="I30" s="31">
        <v>0.97130000000000005</v>
      </c>
      <c r="J30" s="31">
        <v>1.8200000000000001E-2</v>
      </c>
      <c r="K30" s="31">
        <v>-1E-3</v>
      </c>
      <c r="L30" s="37">
        <v>101.4795</v>
      </c>
      <c r="N30" s="27"/>
      <c r="O30" s="28">
        <f t="shared" si="2"/>
        <v>0</v>
      </c>
      <c r="P30" s="19">
        <v>0</v>
      </c>
      <c r="Q30" s="19">
        <v>0.02</v>
      </c>
      <c r="R30" s="27">
        <f t="shared" si="3"/>
        <v>0.97222222222222221</v>
      </c>
      <c r="S30" s="19">
        <v>4.2</v>
      </c>
      <c r="T30" s="19">
        <v>4.32</v>
      </c>
      <c r="U30" s="27"/>
      <c r="V30" s="19">
        <v>0</v>
      </c>
      <c r="W30" s="19">
        <v>0</v>
      </c>
      <c r="X30" s="19"/>
      <c r="Y30" s="19"/>
      <c r="Z30" s="19"/>
      <c r="AA30" s="19"/>
      <c r="AB30" s="19"/>
      <c r="AC30" s="19"/>
      <c r="AD30" s="19"/>
      <c r="AE30" s="19"/>
      <c r="AF30" s="19"/>
      <c r="AG30" s="28"/>
      <c r="AH30" s="28"/>
      <c r="AI30" s="28"/>
      <c r="AJ30" s="28"/>
      <c r="AK30" s="28"/>
      <c r="AL30" s="28"/>
      <c r="AM30" s="28"/>
      <c r="AN30" s="28"/>
    </row>
    <row r="31" spans="1:40" x14ac:dyDescent="0.35">
      <c r="N31" s="27"/>
      <c r="O31" s="28">
        <f t="shared" si="2"/>
        <v>1.0331632653061225</v>
      </c>
      <c r="P31" s="19">
        <v>8.1</v>
      </c>
      <c r="Q31" s="19">
        <v>7.84</v>
      </c>
      <c r="R31" s="27">
        <f t="shared" si="3"/>
        <v>0.99009900990099009</v>
      </c>
      <c r="S31" s="19">
        <v>1</v>
      </c>
      <c r="T31" s="19">
        <v>1.01</v>
      </c>
      <c r="U31" s="27">
        <f t="shared" si="1"/>
        <v>1.0769230769230771</v>
      </c>
      <c r="V31" s="19">
        <v>9.8000000000000007</v>
      </c>
      <c r="W31" s="19">
        <v>9.1</v>
      </c>
      <c r="X31" s="19"/>
      <c r="Y31" s="19"/>
      <c r="Z31" s="19"/>
      <c r="AA31" s="19"/>
      <c r="AB31" s="19"/>
      <c r="AC31" s="19"/>
      <c r="AD31" s="19"/>
      <c r="AE31" s="19"/>
      <c r="AF31" s="19"/>
      <c r="AG31" s="28"/>
      <c r="AH31" s="28"/>
      <c r="AI31" s="28"/>
      <c r="AJ31" s="28"/>
      <c r="AK31" s="28"/>
      <c r="AL31" s="28"/>
      <c r="AM31" s="28"/>
      <c r="AN31" s="28"/>
    </row>
    <row r="32" spans="1:40" x14ac:dyDescent="0.35">
      <c r="A32" s="92" t="s">
        <v>2</v>
      </c>
      <c r="B32" s="92"/>
      <c r="C32" s="92"/>
      <c r="D32" s="92"/>
      <c r="E32" s="92"/>
      <c r="F32" s="92"/>
      <c r="G32" s="92"/>
      <c r="H32" s="92"/>
      <c r="I32" s="92"/>
      <c r="J32" s="92"/>
      <c r="K32" s="92"/>
      <c r="L32" s="92"/>
      <c r="N32" s="27"/>
      <c r="O32" s="28">
        <f t="shared" si="2"/>
        <v>0</v>
      </c>
      <c r="P32" s="19">
        <v>0</v>
      </c>
      <c r="Q32" s="19">
        <v>0.01</v>
      </c>
      <c r="R32" s="27"/>
      <c r="S32" s="19">
        <v>0</v>
      </c>
      <c r="T32" s="19">
        <v>0</v>
      </c>
      <c r="U32" s="27"/>
      <c r="V32" s="19">
        <v>0</v>
      </c>
      <c r="W32" s="19">
        <v>0</v>
      </c>
      <c r="X32" s="19"/>
      <c r="Y32" s="19"/>
      <c r="Z32" s="19"/>
      <c r="AA32" s="19"/>
      <c r="AB32" s="19"/>
      <c r="AC32" s="19"/>
      <c r="AD32" s="19"/>
      <c r="AE32" s="19"/>
      <c r="AF32" s="19"/>
      <c r="AG32" s="28"/>
      <c r="AH32" s="28"/>
      <c r="AI32" s="28"/>
      <c r="AJ32" s="28"/>
      <c r="AK32" s="28"/>
      <c r="AL32" s="28"/>
      <c r="AM32" s="28"/>
      <c r="AN32" s="28"/>
    </row>
    <row r="33" spans="1:32" ht="13.5" x14ac:dyDescent="0.35">
      <c r="A33" s="20" t="s">
        <v>3</v>
      </c>
      <c r="B33" s="21" t="s">
        <v>4</v>
      </c>
      <c r="C33" s="22" t="s">
        <v>321</v>
      </c>
      <c r="D33" s="22" t="s">
        <v>322</v>
      </c>
      <c r="E33" s="22" t="s">
        <v>323</v>
      </c>
      <c r="F33" s="22" t="s">
        <v>8</v>
      </c>
      <c r="G33" s="22" t="s">
        <v>9</v>
      </c>
      <c r="H33" s="22" t="s">
        <v>10</v>
      </c>
      <c r="I33" s="22" t="s">
        <v>11</v>
      </c>
      <c r="J33" s="22" t="s">
        <v>324</v>
      </c>
      <c r="K33" s="22" t="s">
        <v>325</v>
      </c>
      <c r="L33" s="21" t="s">
        <v>14</v>
      </c>
      <c r="N33" s="27"/>
      <c r="O33" s="28">
        <f t="shared" si="2"/>
        <v>0</v>
      </c>
      <c r="P33" s="19">
        <v>0</v>
      </c>
      <c r="Q33" s="19">
        <v>0.08</v>
      </c>
      <c r="R33" s="27"/>
      <c r="S33" s="19">
        <v>0</v>
      </c>
      <c r="T33" s="19">
        <v>0</v>
      </c>
      <c r="U33" s="27"/>
      <c r="V33" s="19">
        <v>0</v>
      </c>
      <c r="W33" s="19">
        <v>0</v>
      </c>
      <c r="X33" s="19"/>
      <c r="Y33" s="19"/>
      <c r="Z33" s="19"/>
      <c r="AA33" s="19"/>
      <c r="AB33" s="19"/>
      <c r="AC33" s="19"/>
      <c r="AD33" s="19"/>
      <c r="AE33" s="19"/>
      <c r="AF33" s="19"/>
    </row>
    <row r="34" spans="1:32" x14ac:dyDescent="0.35">
      <c r="A34" s="23" t="s">
        <v>15</v>
      </c>
      <c r="B34" s="25" t="s">
        <v>37</v>
      </c>
      <c r="C34" s="25">
        <v>34.24</v>
      </c>
      <c r="D34" s="25">
        <v>1.22</v>
      </c>
      <c r="E34" s="25">
        <v>20.5</v>
      </c>
      <c r="F34" s="25">
        <v>19.2</v>
      </c>
      <c r="G34" s="25" t="s">
        <v>18</v>
      </c>
      <c r="H34" s="25">
        <v>10.9</v>
      </c>
      <c r="I34" s="25" t="s">
        <v>18</v>
      </c>
      <c r="J34" s="25" t="s">
        <v>18</v>
      </c>
      <c r="K34" s="25">
        <v>9.7100000000000009</v>
      </c>
      <c r="L34" s="26">
        <f>SUM(C34:K34)</f>
        <v>95.77000000000001</v>
      </c>
      <c r="N34" s="27"/>
      <c r="O34" s="28">
        <f t="shared" si="2"/>
        <v>0</v>
      </c>
      <c r="P34" s="19">
        <v>0</v>
      </c>
      <c r="Q34" s="19">
        <v>0.01</v>
      </c>
      <c r="R34" s="27">
        <f t="shared" si="3"/>
        <v>0.98879496756437979</v>
      </c>
      <c r="S34" s="19">
        <v>100.6</v>
      </c>
      <c r="T34" s="19">
        <v>101.74</v>
      </c>
      <c r="U34" s="27">
        <f t="shared" si="1"/>
        <v>1</v>
      </c>
      <c r="V34" s="19">
        <v>9.6</v>
      </c>
      <c r="W34" s="19">
        <v>9.6</v>
      </c>
      <c r="X34" s="19"/>
      <c r="Y34" s="19"/>
      <c r="Z34" s="19"/>
      <c r="AA34" s="19"/>
      <c r="AB34" s="19"/>
      <c r="AC34" s="19"/>
      <c r="AD34" s="19"/>
      <c r="AE34" s="19"/>
      <c r="AF34" s="19"/>
    </row>
    <row r="35" spans="1:32" x14ac:dyDescent="0.35">
      <c r="A35" s="33" t="s">
        <v>16</v>
      </c>
      <c r="B35" s="17" t="s">
        <v>38</v>
      </c>
      <c r="C35" s="28">
        <v>34.616</v>
      </c>
      <c r="D35" s="28">
        <v>1.4106000000000001</v>
      </c>
      <c r="E35" s="28">
        <v>19.870200000000001</v>
      </c>
      <c r="F35" s="28">
        <v>19.690100000000001</v>
      </c>
      <c r="G35" s="28"/>
      <c r="H35" s="28">
        <v>11.3088</v>
      </c>
      <c r="I35" s="28">
        <v>1.37E-2</v>
      </c>
      <c r="J35" s="28">
        <v>9.64E-2</v>
      </c>
      <c r="K35" s="28">
        <v>9.6077999999999992</v>
      </c>
      <c r="L35" s="36">
        <v>96.629599999999996</v>
      </c>
      <c r="N35" s="27"/>
      <c r="O35" s="28">
        <f t="shared" si="2"/>
        <v>1.0030425963488845</v>
      </c>
      <c r="P35" s="19">
        <v>98.9</v>
      </c>
      <c r="Q35" s="19">
        <v>98.6</v>
      </c>
      <c r="R35" s="27">
        <f t="shared" si="3"/>
        <v>0.9891563078550647</v>
      </c>
      <c r="S35" s="19">
        <v>37.4</v>
      </c>
      <c r="T35" s="19">
        <v>37.81</v>
      </c>
      <c r="U35" s="27">
        <f t="shared" si="1"/>
        <v>1.0136411332633788</v>
      </c>
      <c r="V35" s="19">
        <v>96.6</v>
      </c>
      <c r="W35" s="19">
        <v>95.3</v>
      </c>
      <c r="X35" s="19"/>
      <c r="Y35" s="19"/>
      <c r="Z35" s="19"/>
      <c r="AA35" s="19"/>
      <c r="AB35" s="19"/>
      <c r="AC35" s="19"/>
      <c r="AD35" s="19"/>
      <c r="AE35" s="19"/>
      <c r="AF35" s="19"/>
    </row>
    <row r="36" spans="1:32" x14ac:dyDescent="0.35">
      <c r="A36" s="23" t="s">
        <v>15</v>
      </c>
      <c r="B36" s="25" t="s">
        <v>39</v>
      </c>
      <c r="C36" s="25">
        <v>34.19</v>
      </c>
      <c r="D36" s="25">
        <v>1.44</v>
      </c>
      <c r="E36" s="25">
        <v>19.5</v>
      </c>
      <c r="F36" s="25">
        <v>19.100000000000001</v>
      </c>
      <c r="G36" s="25"/>
      <c r="H36" s="25">
        <v>10.6</v>
      </c>
      <c r="I36" s="25"/>
      <c r="J36" s="25"/>
      <c r="K36" s="25">
        <v>9.44</v>
      </c>
      <c r="L36" s="26">
        <f>SUM(C36:K36)</f>
        <v>94.269999999999982</v>
      </c>
      <c r="N36" s="27"/>
      <c r="O36" s="28">
        <f t="shared" si="2"/>
        <v>0.99137931034482751</v>
      </c>
      <c r="P36" s="19">
        <v>48.3</v>
      </c>
      <c r="Q36" s="19">
        <v>48.72</v>
      </c>
      <c r="R36" s="27">
        <f t="shared" si="3"/>
        <v>1.0186915887850467</v>
      </c>
      <c r="S36" s="19">
        <v>21.8</v>
      </c>
      <c r="T36" s="19">
        <v>21.4</v>
      </c>
      <c r="U36" s="27">
        <f t="shared" si="1"/>
        <v>0.99290780141843971</v>
      </c>
      <c r="V36" s="19">
        <v>35</v>
      </c>
      <c r="W36" s="19">
        <v>35.25</v>
      </c>
      <c r="X36" s="19"/>
      <c r="Y36" s="19"/>
      <c r="Z36" s="19"/>
      <c r="AA36" s="19"/>
      <c r="AB36" s="19"/>
      <c r="AC36" s="19"/>
      <c r="AD36" s="19"/>
      <c r="AE36" s="19"/>
      <c r="AF36" s="19"/>
    </row>
    <row r="37" spans="1:32" x14ac:dyDescent="0.35">
      <c r="A37" s="33" t="s">
        <v>16</v>
      </c>
      <c r="B37" s="17" t="s">
        <v>40</v>
      </c>
      <c r="C37" s="28">
        <v>35.013500000000001</v>
      </c>
      <c r="D37" s="28">
        <v>1.4987999999999999</v>
      </c>
      <c r="E37" s="28">
        <v>19.576599999999999</v>
      </c>
      <c r="F37" s="28">
        <v>19.4693</v>
      </c>
      <c r="G37" s="28"/>
      <c r="H37" s="28">
        <v>11.4689</v>
      </c>
      <c r="I37" s="28">
        <v>3.2000000000000001E-2</v>
      </c>
      <c r="J37" s="28">
        <v>7.3599999999999999E-2</v>
      </c>
      <c r="K37" s="28">
        <v>9.4144000000000005</v>
      </c>
      <c r="L37" s="36">
        <v>96.559799999999996</v>
      </c>
      <c r="N37" s="27"/>
      <c r="O37" s="28">
        <f t="shared" si="2"/>
        <v>1.0219646125686395</v>
      </c>
      <c r="P37" s="19">
        <v>33.5</v>
      </c>
      <c r="Q37" s="19">
        <v>32.78</v>
      </c>
      <c r="R37" s="27">
        <f t="shared" si="3"/>
        <v>0</v>
      </c>
      <c r="S37" s="19">
        <v>0</v>
      </c>
      <c r="T37" s="19">
        <v>0.05</v>
      </c>
      <c r="U37" s="27">
        <f t="shared" si="1"/>
        <v>1.0084033613445378</v>
      </c>
      <c r="V37" s="19">
        <v>18</v>
      </c>
      <c r="W37" s="19">
        <v>17.850000000000001</v>
      </c>
      <c r="X37" s="19"/>
      <c r="Y37" s="19"/>
      <c r="Z37" s="19"/>
      <c r="AA37" s="19"/>
      <c r="AB37" s="19"/>
      <c r="AC37" s="19"/>
      <c r="AD37" s="19"/>
      <c r="AE37" s="19"/>
      <c r="AF37" s="19"/>
    </row>
    <row r="38" spans="1:32" x14ac:dyDescent="0.35">
      <c r="A38" s="23" t="s">
        <v>15</v>
      </c>
      <c r="B38" s="25" t="s">
        <v>41</v>
      </c>
      <c r="C38" s="25">
        <v>35.68</v>
      </c>
      <c r="D38" s="25">
        <v>3.23</v>
      </c>
      <c r="E38" s="25">
        <v>18.600000000000001</v>
      </c>
      <c r="F38" s="25">
        <v>19.8</v>
      </c>
      <c r="G38" s="25" t="s">
        <v>18</v>
      </c>
      <c r="H38" s="25">
        <v>9.75</v>
      </c>
      <c r="I38" s="25" t="s">
        <v>18</v>
      </c>
      <c r="J38" s="25" t="s">
        <v>18</v>
      </c>
      <c r="K38" s="25">
        <v>9.56</v>
      </c>
      <c r="L38" s="26">
        <f>SUM(C38:K38)</f>
        <v>96.62</v>
      </c>
      <c r="N38" s="27"/>
      <c r="O38" s="28">
        <f t="shared" si="2"/>
        <v>0</v>
      </c>
      <c r="P38" s="19">
        <v>0</v>
      </c>
      <c r="Q38" s="19">
        <v>0.05</v>
      </c>
      <c r="R38" s="27">
        <f t="shared" si="3"/>
        <v>0.97066666666666668</v>
      </c>
      <c r="S38" s="19">
        <v>36.4</v>
      </c>
      <c r="T38" s="19">
        <v>37.5</v>
      </c>
      <c r="U38" s="27">
        <f t="shared" si="1"/>
        <v>1.0705596107055961</v>
      </c>
      <c r="V38" s="19">
        <v>4.4000000000000004</v>
      </c>
      <c r="W38" s="19">
        <v>4.1100000000000003</v>
      </c>
      <c r="X38" s="19"/>
      <c r="Y38" s="19"/>
      <c r="Z38" s="19"/>
      <c r="AA38" s="19"/>
      <c r="AB38" s="19"/>
      <c r="AC38" s="19"/>
      <c r="AD38" s="19"/>
      <c r="AE38" s="19"/>
      <c r="AF38" s="19"/>
    </row>
    <row r="39" spans="1:32" x14ac:dyDescent="0.35">
      <c r="A39" s="29" t="s">
        <v>15</v>
      </c>
      <c r="B39" s="38" t="s">
        <v>41</v>
      </c>
      <c r="C39" s="38">
        <v>35.19</v>
      </c>
      <c r="D39" s="38">
        <v>2.35</v>
      </c>
      <c r="E39" s="38">
        <v>21.1</v>
      </c>
      <c r="F39" s="38">
        <v>17.899999999999999</v>
      </c>
      <c r="G39" s="38" t="s">
        <v>18</v>
      </c>
      <c r="H39" s="38">
        <v>9.11</v>
      </c>
      <c r="I39" s="38" t="s">
        <v>18</v>
      </c>
      <c r="J39" s="38" t="s">
        <v>18</v>
      </c>
      <c r="K39" s="38">
        <v>9.6199999999999992</v>
      </c>
      <c r="L39" s="32">
        <f>SUM(C39:K39)</f>
        <v>95.27</v>
      </c>
      <c r="N39" s="27"/>
      <c r="O39" s="28">
        <f t="shared" si="2"/>
        <v>0.99890230515916578</v>
      </c>
      <c r="P39" s="19">
        <v>9.1</v>
      </c>
      <c r="Q39" s="19">
        <v>9.11</v>
      </c>
      <c r="R39" s="27">
        <f t="shared" si="3"/>
        <v>1.1111111111111109</v>
      </c>
      <c r="S39" s="19">
        <v>0.3</v>
      </c>
      <c r="T39" s="19">
        <v>0.27</v>
      </c>
      <c r="U39" s="27">
        <f t="shared" si="1"/>
        <v>1.0010214504596529</v>
      </c>
      <c r="V39" s="19">
        <v>19.600000000000001</v>
      </c>
      <c r="W39" s="19">
        <v>19.579999999999998</v>
      </c>
      <c r="X39" s="19"/>
      <c r="Y39" s="19"/>
      <c r="Z39" s="19"/>
      <c r="AA39" s="19"/>
      <c r="AB39" s="19"/>
      <c r="AC39" s="19"/>
      <c r="AD39" s="19"/>
      <c r="AE39" s="19"/>
      <c r="AF39" s="19"/>
    </row>
    <row r="40" spans="1:32" x14ac:dyDescent="0.35">
      <c r="A40" s="33" t="s">
        <v>15</v>
      </c>
      <c r="B40" s="35" t="s">
        <v>42</v>
      </c>
      <c r="C40" s="35">
        <v>35.03</v>
      </c>
      <c r="D40" s="35">
        <v>4.3600000000000003</v>
      </c>
      <c r="E40" s="35">
        <v>18</v>
      </c>
      <c r="F40" s="35">
        <v>19.600000000000001</v>
      </c>
      <c r="G40" s="35" t="s">
        <v>18</v>
      </c>
      <c r="H40" s="35">
        <v>9.52</v>
      </c>
      <c r="I40" s="35" t="s">
        <v>18</v>
      </c>
      <c r="J40" s="35" t="s">
        <v>18</v>
      </c>
      <c r="K40" s="35">
        <v>9.67</v>
      </c>
      <c r="L40" s="34">
        <f>SUM(C40:K40)</f>
        <v>96.18</v>
      </c>
      <c r="N40" s="27"/>
      <c r="O40" s="28">
        <f t="shared" si="2"/>
        <v>0</v>
      </c>
      <c r="P40" s="19">
        <v>0</v>
      </c>
      <c r="Q40" s="19">
        <v>0.03</v>
      </c>
      <c r="R40" s="27">
        <f t="shared" si="3"/>
        <v>1.308139534883721</v>
      </c>
      <c r="S40" s="19">
        <v>4.5</v>
      </c>
      <c r="T40" s="19">
        <v>3.44</v>
      </c>
      <c r="U40" s="27"/>
      <c r="V40" s="19">
        <v>0</v>
      </c>
      <c r="W40" s="19">
        <v>0</v>
      </c>
      <c r="X40" s="19"/>
      <c r="Y40" s="19"/>
      <c r="Z40" s="19"/>
      <c r="AA40" s="19"/>
      <c r="AB40" s="19"/>
      <c r="AC40" s="19"/>
      <c r="AD40" s="19"/>
      <c r="AE40" s="19"/>
      <c r="AF40" s="19"/>
    </row>
    <row r="41" spans="1:32" x14ac:dyDescent="0.35">
      <c r="A41" s="33" t="s">
        <v>16</v>
      </c>
      <c r="B41" s="17" t="s">
        <v>43</v>
      </c>
      <c r="C41" s="28">
        <v>35.250100000000003</v>
      </c>
      <c r="D41" s="28">
        <v>4.1063999999999998</v>
      </c>
      <c r="E41" s="28">
        <v>17.845400000000001</v>
      </c>
      <c r="F41" s="28">
        <v>19.5838</v>
      </c>
      <c r="G41" s="28">
        <v>4.0000000000000001E-3</v>
      </c>
      <c r="H41" s="28">
        <v>9.5631000000000004</v>
      </c>
      <c r="I41" s="28">
        <v>6.7000000000000002E-3</v>
      </c>
      <c r="J41" s="28">
        <v>8.72E-2</v>
      </c>
      <c r="K41" s="28">
        <v>9.6233000000000004</v>
      </c>
      <c r="L41" s="36">
        <v>96.111400000000003</v>
      </c>
      <c r="N41" s="27"/>
      <c r="O41" s="28">
        <f t="shared" si="2"/>
        <v>1.0227272727272727</v>
      </c>
      <c r="P41" s="19">
        <v>8.1</v>
      </c>
      <c r="Q41" s="19">
        <v>7.92</v>
      </c>
      <c r="R41" s="27">
        <f>S41/T41</f>
        <v>0.92783505154639179</v>
      </c>
      <c r="S41" s="19">
        <v>0.9</v>
      </c>
      <c r="T41" s="19">
        <v>0.97</v>
      </c>
      <c r="U41" s="27">
        <f t="shared" si="1"/>
        <v>0.99372384937238489</v>
      </c>
      <c r="V41" s="19">
        <v>9.5</v>
      </c>
      <c r="W41" s="19">
        <v>9.56</v>
      </c>
      <c r="X41" s="19"/>
      <c r="Y41" s="19"/>
      <c r="Z41" s="19"/>
      <c r="AA41" s="19"/>
      <c r="AB41" s="19"/>
      <c r="AC41" s="19"/>
      <c r="AD41" s="19"/>
      <c r="AE41" s="19"/>
      <c r="AF41" s="19"/>
    </row>
    <row r="42" spans="1:32" x14ac:dyDescent="0.35">
      <c r="A42" s="23" t="s">
        <v>15</v>
      </c>
      <c r="B42" s="25" t="s">
        <v>44</v>
      </c>
      <c r="C42" s="25">
        <v>34.58</v>
      </c>
      <c r="D42" s="25">
        <v>4.34</v>
      </c>
      <c r="E42" s="25">
        <v>18.2</v>
      </c>
      <c r="F42" s="25">
        <v>18.399999999999999</v>
      </c>
      <c r="G42" s="25" t="s">
        <v>18</v>
      </c>
      <c r="H42" s="25">
        <v>9.9</v>
      </c>
      <c r="I42" s="25" t="s">
        <v>18</v>
      </c>
      <c r="J42" s="25" t="s">
        <v>18</v>
      </c>
      <c r="K42" s="25">
        <v>9.51</v>
      </c>
      <c r="L42" s="26">
        <f>SUM(C42:K42)</f>
        <v>94.930000000000021</v>
      </c>
      <c r="N42" s="27"/>
      <c r="P42" s="19">
        <v>0</v>
      </c>
      <c r="Q42" s="19">
        <v>0</v>
      </c>
      <c r="R42" s="27">
        <f t="shared" si="3"/>
        <v>0</v>
      </c>
      <c r="S42" s="19">
        <v>0</v>
      </c>
      <c r="T42" s="19">
        <v>0.02</v>
      </c>
      <c r="U42" s="27">
        <f t="shared" si="1"/>
        <v>0</v>
      </c>
      <c r="V42" s="19">
        <v>0</v>
      </c>
      <c r="W42" s="19">
        <v>0.01</v>
      </c>
      <c r="X42" s="19"/>
      <c r="Y42" s="19"/>
      <c r="Z42" s="19"/>
      <c r="AA42" s="19"/>
      <c r="AB42" s="19"/>
      <c r="AC42" s="19"/>
      <c r="AD42" s="19"/>
      <c r="AE42" s="19"/>
      <c r="AF42" s="19"/>
    </row>
    <row r="43" spans="1:32" x14ac:dyDescent="0.35">
      <c r="A43" s="33" t="s">
        <v>16</v>
      </c>
      <c r="B43" s="17" t="s">
        <v>45</v>
      </c>
      <c r="C43" s="28">
        <v>35.400799999999997</v>
      </c>
      <c r="D43" s="28">
        <v>4.3723999999999998</v>
      </c>
      <c r="E43" s="28">
        <v>18.674800000000001</v>
      </c>
      <c r="F43" s="28">
        <v>18.674900000000001</v>
      </c>
      <c r="G43" s="28">
        <v>1.9900000000000001E-2</v>
      </c>
      <c r="H43" s="28">
        <v>9.9011999999999993</v>
      </c>
      <c r="I43" s="28">
        <v>1.7399999999999999E-2</v>
      </c>
      <c r="J43" s="28">
        <v>0.15840000000000001</v>
      </c>
      <c r="K43" s="28">
        <v>9.5045999999999999</v>
      </c>
      <c r="L43" s="36">
        <v>96.749799999999993</v>
      </c>
      <c r="N43" s="27"/>
      <c r="O43" s="28">
        <f t="shared" si="2"/>
        <v>0</v>
      </c>
      <c r="P43" s="19">
        <v>0</v>
      </c>
      <c r="Q43" s="19">
        <v>7.0000000000000007E-2</v>
      </c>
      <c r="R43" s="27"/>
      <c r="S43" s="19">
        <v>0</v>
      </c>
      <c r="T43" s="19">
        <v>0</v>
      </c>
      <c r="U43" s="27">
        <f t="shared" si="1"/>
        <v>0</v>
      </c>
      <c r="V43" s="19">
        <v>0</v>
      </c>
      <c r="W43" s="19">
        <v>0.09</v>
      </c>
      <c r="X43" s="19"/>
      <c r="Y43" s="19"/>
      <c r="Z43" s="19"/>
      <c r="AA43" s="19"/>
      <c r="AB43" s="19"/>
      <c r="AC43" s="19"/>
      <c r="AD43" s="19"/>
      <c r="AE43" s="19"/>
      <c r="AF43" s="19"/>
    </row>
    <row r="44" spans="1:32" x14ac:dyDescent="0.35">
      <c r="A44" s="23" t="s">
        <v>15</v>
      </c>
      <c r="B44" s="25" t="s">
        <v>46</v>
      </c>
      <c r="C44" s="25">
        <v>33.94</v>
      </c>
      <c r="D44" s="25">
        <v>3.36</v>
      </c>
      <c r="E44" s="25">
        <v>20.7</v>
      </c>
      <c r="F44" s="25">
        <v>19.100000000000001</v>
      </c>
      <c r="G44" s="25"/>
      <c r="H44" s="25">
        <v>10.1</v>
      </c>
      <c r="I44" s="25"/>
      <c r="J44" s="25"/>
      <c r="K44" s="25">
        <v>9.6199999999999992</v>
      </c>
      <c r="L44" s="26">
        <f>SUM(C44:K44)</f>
        <v>96.82</v>
      </c>
      <c r="N44" s="27"/>
      <c r="P44" s="19">
        <v>0</v>
      </c>
      <c r="Q44" s="19">
        <v>0</v>
      </c>
      <c r="R44" s="27">
        <f t="shared" si="3"/>
        <v>0.99822625147812372</v>
      </c>
      <c r="S44" s="19">
        <v>101.3</v>
      </c>
      <c r="T44" s="19">
        <v>101.48</v>
      </c>
      <c r="U44" s="27">
        <f t="shared" si="1"/>
        <v>1.0083160083160083</v>
      </c>
      <c r="V44" s="19">
        <v>9.6999999999999993</v>
      </c>
      <c r="W44" s="19">
        <v>9.6199999999999992</v>
      </c>
      <c r="X44" s="19"/>
      <c r="Y44" s="19"/>
      <c r="Z44" s="19"/>
      <c r="AA44" s="19"/>
      <c r="AB44" s="19"/>
      <c r="AC44" s="19"/>
      <c r="AD44" s="19"/>
      <c r="AE44" s="19"/>
      <c r="AF44" s="19"/>
    </row>
    <row r="45" spans="1:32" x14ac:dyDescent="0.35">
      <c r="A45" s="29" t="s">
        <v>16</v>
      </c>
      <c r="B45" s="30" t="s">
        <v>47</v>
      </c>
      <c r="C45" s="31">
        <v>35.8523</v>
      </c>
      <c r="D45" s="31">
        <v>3.9016000000000002</v>
      </c>
      <c r="E45" s="31">
        <v>18.540700000000001</v>
      </c>
      <c r="F45" s="31">
        <v>18.3249</v>
      </c>
      <c r="G45" s="31">
        <v>1.8E-3</v>
      </c>
      <c r="H45" s="31">
        <v>10.927099999999999</v>
      </c>
      <c r="I45" s="31">
        <v>8.0000000000000004E-4</v>
      </c>
      <c r="J45" s="31">
        <v>0.1351</v>
      </c>
      <c r="K45" s="31">
        <v>9.5198999999999998</v>
      </c>
      <c r="L45" s="37">
        <v>97.228399999999993</v>
      </c>
      <c r="N45" s="27"/>
      <c r="O45" s="28">
        <f t="shared" si="2"/>
        <v>1.0030395136778114</v>
      </c>
      <c r="P45" s="19">
        <v>99</v>
      </c>
      <c r="Q45" s="19">
        <v>98.7</v>
      </c>
      <c r="R45" s="27"/>
      <c r="S45" s="19"/>
      <c r="T45" s="19"/>
      <c r="U45" s="27">
        <f t="shared" si="1"/>
        <v>1.0009364270107168</v>
      </c>
      <c r="V45" s="19">
        <v>96.2</v>
      </c>
      <c r="W45" s="19">
        <v>96.11</v>
      </c>
      <c r="X45" s="19"/>
      <c r="Y45" s="19"/>
      <c r="Z45" s="19"/>
      <c r="AA45" s="19"/>
      <c r="AB45" s="19"/>
      <c r="AC45" s="19"/>
      <c r="AD45" s="19"/>
      <c r="AE45" s="19"/>
      <c r="AF45" s="19"/>
    </row>
    <row r="46" spans="1:32" x14ac:dyDescent="0.35">
      <c r="A46" s="33" t="s">
        <v>15</v>
      </c>
      <c r="B46" s="35" t="s">
        <v>48</v>
      </c>
      <c r="C46" s="35">
        <v>35.869999999999997</v>
      </c>
      <c r="D46" s="35">
        <v>4.34</v>
      </c>
      <c r="E46" s="35">
        <v>19.2</v>
      </c>
      <c r="F46" s="35">
        <v>19</v>
      </c>
      <c r="G46" s="35" t="s">
        <v>18</v>
      </c>
      <c r="H46" s="35">
        <v>10.1</v>
      </c>
      <c r="I46" s="35" t="s">
        <v>18</v>
      </c>
      <c r="J46" s="35" t="s">
        <v>18</v>
      </c>
      <c r="K46" s="35">
        <v>9.6</v>
      </c>
      <c r="L46" s="34">
        <f>SUM(C46:K46)</f>
        <v>98.109999999999985</v>
      </c>
      <c r="N46" s="27"/>
      <c r="O46" s="28">
        <f t="shared" si="2"/>
        <v>0.98793209245244418</v>
      </c>
      <c r="P46" s="19">
        <v>48.3</v>
      </c>
      <c r="Q46" s="19">
        <v>48.89</v>
      </c>
      <c r="R46" s="27"/>
      <c r="S46" s="19"/>
      <c r="T46" s="19"/>
      <c r="U46" s="27">
        <f t="shared" si="1"/>
        <v>0.97740112994350292</v>
      </c>
      <c r="V46" s="19">
        <v>34.6</v>
      </c>
      <c r="W46" s="19">
        <v>35.4</v>
      </c>
      <c r="X46" s="19"/>
      <c r="Y46" s="19"/>
      <c r="Z46" s="19"/>
      <c r="AA46" s="19"/>
      <c r="AB46" s="19"/>
      <c r="AC46" s="19"/>
      <c r="AD46" s="19"/>
      <c r="AE46" s="19"/>
      <c r="AF46" s="19"/>
    </row>
    <row r="47" spans="1:32" x14ac:dyDescent="0.35">
      <c r="A47" s="29" t="s">
        <v>16</v>
      </c>
      <c r="B47" s="30" t="s">
        <v>49</v>
      </c>
      <c r="C47" s="31">
        <v>36.192599999999999</v>
      </c>
      <c r="D47" s="31">
        <v>4.4234</v>
      </c>
      <c r="E47" s="31">
        <v>18.3598</v>
      </c>
      <c r="F47" s="31">
        <v>18.6877</v>
      </c>
      <c r="G47" s="31"/>
      <c r="H47" s="31">
        <v>10.339600000000001</v>
      </c>
      <c r="I47" s="31">
        <v>6.7000000000000002E-3</v>
      </c>
      <c r="J47" s="31">
        <v>0.13159999999999999</v>
      </c>
      <c r="K47" s="31">
        <v>9.4121000000000006</v>
      </c>
      <c r="L47" s="37">
        <v>97.584800000000001</v>
      </c>
      <c r="N47" s="27"/>
      <c r="O47" s="28">
        <f t="shared" si="2"/>
        <v>1.009090909090909</v>
      </c>
      <c r="P47" s="19">
        <v>33.299999999999997</v>
      </c>
      <c r="Q47" s="19">
        <v>33</v>
      </c>
      <c r="R47" s="27"/>
      <c r="S47" s="19"/>
      <c r="T47" s="19"/>
      <c r="U47" s="27">
        <f t="shared" si="1"/>
        <v>0.97482592394215306</v>
      </c>
      <c r="V47" s="19">
        <v>18.2</v>
      </c>
      <c r="W47" s="19">
        <v>18.670000000000002</v>
      </c>
      <c r="X47" s="19"/>
      <c r="Y47" s="19"/>
      <c r="Z47" s="19"/>
      <c r="AA47" s="19"/>
      <c r="AB47" s="19"/>
      <c r="AC47" s="19"/>
      <c r="AD47" s="19"/>
      <c r="AE47" s="19"/>
      <c r="AF47" s="19"/>
    </row>
    <row r="48" spans="1:32" x14ac:dyDescent="0.35">
      <c r="N48" s="27"/>
      <c r="O48" s="28">
        <f t="shared" si="2"/>
        <v>0</v>
      </c>
      <c r="P48" s="19">
        <v>0</v>
      </c>
      <c r="Q48" s="19">
        <v>0.02</v>
      </c>
      <c r="R48" s="27"/>
      <c r="S48" s="19"/>
      <c r="T48" s="19"/>
      <c r="U48" s="27">
        <f t="shared" si="1"/>
        <v>0.98398169336384433</v>
      </c>
      <c r="V48" s="19">
        <v>4.3</v>
      </c>
      <c r="W48" s="19">
        <v>4.37</v>
      </c>
      <c r="X48" s="19"/>
      <c r="Y48" s="19"/>
      <c r="Z48" s="19"/>
      <c r="AA48" s="19"/>
      <c r="AB48" s="19"/>
      <c r="AC48" s="19"/>
      <c r="AD48" s="19"/>
      <c r="AE48" s="19"/>
      <c r="AF48" s="19"/>
    </row>
    <row r="49" spans="14:32" x14ac:dyDescent="0.35">
      <c r="N49" s="27"/>
      <c r="O49" s="28">
        <f t="shared" si="2"/>
        <v>0.98643649815043166</v>
      </c>
      <c r="P49" s="19">
        <v>8</v>
      </c>
      <c r="Q49" s="19">
        <v>8.11</v>
      </c>
      <c r="R49" s="27"/>
      <c r="S49" s="19"/>
      <c r="T49" s="19"/>
      <c r="U49" s="27">
        <f t="shared" si="1"/>
        <v>0.98553829673272608</v>
      </c>
      <c r="V49" s="19">
        <v>18.399999999999999</v>
      </c>
      <c r="W49" s="19">
        <v>18.670000000000002</v>
      </c>
      <c r="X49" s="19"/>
      <c r="Y49" s="19"/>
      <c r="Z49" s="19"/>
      <c r="AA49" s="19"/>
      <c r="AB49" s="19"/>
      <c r="AC49" s="19"/>
      <c r="AD49" s="19"/>
      <c r="AE49" s="19"/>
      <c r="AF49" s="19"/>
    </row>
    <row r="50" spans="14:32" x14ac:dyDescent="0.35">
      <c r="N50" s="27"/>
      <c r="O50" s="28">
        <f t="shared" si="2"/>
        <v>0</v>
      </c>
      <c r="P50" s="19">
        <v>0</v>
      </c>
      <c r="Q50" s="19">
        <v>0.03</v>
      </c>
      <c r="R50" s="27"/>
      <c r="S50" s="19"/>
      <c r="T50" s="19"/>
      <c r="U50" s="27">
        <f t="shared" si="1"/>
        <v>0</v>
      </c>
      <c r="V50" s="19">
        <v>0</v>
      </c>
      <c r="W50" s="19">
        <v>0.02</v>
      </c>
      <c r="X50" s="19"/>
      <c r="Y50" s="19"/>
      <c r="Z50" s="19"/>
      <c r="AA50" s="19"/>
      <c r="AB50" s="19"/>
      <c r="AC50" s="19"/>
      <c r="AD50" s="19"/>
      <c r="AE50" s="19"/>
      <c r="AF50" s="19"/>
    </row>
    <row r="51" spans="14:32" x14ac:dyDescent="0.35">
      <c r="N51" s="27"/>
      <c r="O51" s="28">
        <f t="shared" si="2"/>
        <v>0.98737083811710669</v>
      </c>
      <c r="P51" s="19">
        <v>8.6</v>
      </c>
      <c r="Q51" s="19">
        <v>8.7100000000000009</v>
      </c>
      <c r="R51" s="27"/>
      <c r="S51" s="19"/>
      <c r="T51" s="19"/>
      <c r="U51" s="27">
        <f t="shared" ref="U51:U75" si="4">V51/W51</f>
        <v>1</v>
      </c>
      <c r="V51" s="19">
        <v>9.9</v>
      </c>
      <c r="W51" s="19">
        <v>9.9</v>
      </c>
      <c r="X51" s="19"/>
      <c r="Y51" s="19"/>
      <c r="Z51" s="19"/>
      <c r="AA51" s="19"/>
      <c r="AB51" s="19"/>
      <c r="AC51" s="19"/>
      <c r="AD51" s="19"/>
      <c r="AE51" s="19"/>
      <c r="AF51" s="19"/>
    </row>
    <row r="52" spans="14:32" x14ac:dyDescent="0.35">
      <c r="N52" s="27"/>
      <c r="P52" s="19">
        <v>0</v>
      </c>
      <c r="Q52" s="19">
        <v>0</v>
      </c>
      <c r="R52" s="27"/>
      <c r="S52" s="19"/>
      <c r="T52" s="19"/>
      <c r="U52" s="27">
        <f t="shared" si="4"/>
        <v>0</v>
      </c>
      <c r="V52" s="19">
        <v>0</v>
      </c>
      <c r="W52" s="19">
        <v>0.02</v>
      </c>
      <c r="X52" s="19"/>
      <c r="Y52" s="19"/>
      <c r="Z52" s="19"/>
      <c r="AA52" s="19"/>
      <c r="AB52" s="19"/>
      <c r="AC52" s="19"/>
      <c r="AD52" s="19"/>
      <c r="AE52" s="19"/>
      <c r="AF52" s="19"/>
    </row>
    <row r="53" spans="14:32" x14ac:dyDescent="0.35">
      <c r="N53" s="27"/>
      <c r="O53" s="28">
        <f t="shared" si="2"/>
        <v>0</v>
      </c>
      <c r="P53" s="19">
        <v>0</v>
      </c>
      <c r="Q53" s="19">
        <v>0.11</v>
      </c>
      <c r="R53" s="27"/>
      <c r="S53" s="19"/>
      <c r="T53" s="19"/>
      <c r="U53" s="27">
        <f t="shared" si="4"/>
        <v>0</v>
      </c>
      <c r="V53" s="19">
        <v>0</v>
      </c>
      <c r="W53" s="19">
        <v>0.16</v>
      </c>
      <c r="X53" s="19"/>
      <c r="Y53" s="19"/>
      <c r="Z53" s="19"/>
      <c r="AA53" s="19"/>
      <c r="AB53" s="19"/>
      <c r="AC53" s="19"/>
      <c r="AD53" s="19"/>
      <c r="AE53" s="19"/>
      <c r="AF53" s="19"/>
    </row>
    <row r="54" spans="14:32" x14ac:dyDescent="0.35">
      <c r="N54" s="27"/>
      <c r="O54" s="28">
        <f t="shared" si="2"/>
        <v>0</v>
      </c>
      <c r="P54" s="19">
        <v>0</v>
      </c>
      <c r="Q54" s="19">
        <v>0.02</v>
      </c>
      <c r="R54" s="27"/>
      <c r="S54" s="19"/>
      <c r="T54" s="19"/>
      <c r="U54" s="27">
        <f t="shared" si="4"/>
        <v>1</v>
      </c>
      <c r="V54" s="19">
        <v>9.5</v>
      </c>
      <c r="W54" s="19">
        <v>9.5</v>
      </c>
      <c r="X54" s="19"/>
      <c r="Y54" s="19"/>
      <c r="Z54" s="19"/>
      <c r="AA54" s="19"/>
      <c r="AB54" s="19"/>
      <c r="AC54" s="19"/>
      <c r="AD54" s="19"/>
      <c r="AE54" s="19"/>
      <c r="AF54" s="19"/>
    </row>
    <row r="55" spans="14:32" x14ac:dyDescent="0.35">
      <c r="N55" s="27"/>
      <c r="O55" s="28">
        <f t="shared" si="2"/>
        <v>0.99191102123356911</v>
      </c>
      <c r="P55" s="19">
        <v>98.1</v>
      </c>
      <c r="Q55" s="19">
        <v>98.9</v>
      </c>
      <c r="R55" s="27"/>
      <c r="S55" s="19"/>
      <c r="T55" s="19"/>
      <c r="U55" s="27">
        <f t="shared" si="4"/>
        <v>0.98087855297157633</v>
      </c>
      <c r="V55" s="19">
        <v>94.9</v>
      </c>
      <c r="W55" s="19">
        <v>96.75</v>
      </c>
      <c r="X55" s="19"/>
      <c r="Y55" s="19"/>
      <c r="Z55" s="19"/>
      <c r="AA55" s="19"/>
      <c r="AB55" s="19"/>
      <c r="AC55" s="19"/>
      <c r="AD55" s="19"/>
      <c r="AE55" s="19"/>
      <c r="AF55" s="19"/>
    </row>
    <row r="56" spans="14:32" x14ac:dyDescent="0.35">
      <c r="N56" s="27"/>
      <c r="O56" s="28">
        <f t="shared" si="2"/>
        <v>0.98525194592380172</v>
      </c>
      <c r="P56" s="19">
        <v>48.1</v>
      </c>
      <c r="Q56" s="19">
        <v>48.82</v>
      </c>
      <c r="R56" s="27"/>
      <c r="S56" s="19"/>
      <c r="T56" s="19"/>
      <c r="U56" s="27">
        <f t="shared" si="4"/>
        <v>0.94560669456066937</v>
      </c>
      <c r="V56" s="19">
        <v>33.9</v>
      </c>
      <c r="W56" s="19">
        <v>35.85</v>
      </c>
      <c r="X56" s="19"/>
      <c r="Y56" s="19"/>
      <c r="Z56" s="19"/>
      <c r="AA56" s="19"/>
      <c r="AB56" s="19"/>
      <c r="AC56" s="19"/>
      <c r="AD56" s="19"/>
      <c r="AE56" s="19"/>
      <c r="AF56" s="19"/>
    </row>
    <row r="57" spans="14:32" x14ac:dyDescent="0.35">
      <c r="N57" s="27"/>
      <c r="O57" s="28">
        <f t="shared" si="2"/>
        <v>1.0081992104464015</v>
      </c>
      <c r="P57" s="19">
        <v>33.200000000000003</v>
      </c>
      <c r="Q57" s="19">
        <v>32.93</v>
      </c>
      <c r="R57" s="27"/>
      <c r="S57" s="19"/>
      <c r="T57" s="19"/>
      <c r="U57" s="27">
        <f t="shared" si="4"/>
        <v>1.116504854368932</v>
      </c>
      <c r="V57" s="19">
        <v>20.7</v>
      </c>
      <c r="W57" s="19">
        <v>18.54</v>
      </c>
      <c r="X57" s="19"/>
      <c r="Y57" s="19"/>
      <c r="Z57" s="19"/>
      <c r="AA57" s="19"/>
      <c r="AB57" s="19"/>
      <c r="AC57" s="19"/>
      <c r="AD57" s="19"/>
      <c r="AE57" s="19"/>
      <c r="AF57" s="19"/>
    </row>
    <row r="58" spans="14:32" x14ac:dyDescent="0.35">
      <c r="N58" s="27"/>
      <c r="O58" s="28">
        <f t="shared" si="2"/>
        <v>0</v>
      </c>
      <c r="P58" s="19">
        <v>0</v>
      </c>
      <c r="Q58" s="19">
        <v>0.01</v>
      </c>
      <c r="R58" s="27"/>
      <c r="S58" s="19"/>
      <c r="T58" s="19"/>
      <c r="U58" s="27">
        <f t="shared" si="4"/>
        <v>0.87179487179487181</v>
      </c>
      <c r="V58" s="19">
        <v>3.4</v>
      </c>
      <c r="W58" s="19">
        <v>3.9</v>
      </c>
      <c r="X58" s="19"/>
      <c r="Y58" s="19"/>
      <c r="Z58" s="19"/>
      <c r="AA58" s="19"/>
      <c r="AB58" s="19"/>
      <c r="AC58" s="19"/>
      <c r="AD58" s="19"/>
      <c r="AE58" s="19"/>
      <c r="AF58" s="19"/>
    </row>
    <row r="59" spans="14:32" x14ac:dyDescent="0.35">
      <c r="N59" s="27"/>
      <c r="O59" s="28">
        <f t="shared" si="2"/>
        <v>0.9764705882352942</v>
      </c>
      <c r="P59" s="19">
        <v>8.3000000000000007</v>
      </c>
      <c r="Q59" s="19">
        <v>8.5</v>
      </c>
      <c r="R59" s="27"/>
      <c r="S59" s="19"/>
      <c r="T59" s="19"/>
      <c r="U59" s="27">
        <f t="shared" si="4"/>
        <v>1.0425764192139739</v>
      </c>
      <c r="V59" s="19">
        <v>19.100000000000001</v>
      </c>
      <c r="W59" s="19">
        <v>18.32</v>
      </c>
      <c r="X59" s="19"/>
      <c r="Y59" s="19"/>
      <c r="Z59" s="19"/>
      <c r="AA59" s="19"/>
      <c r="AB59" s="19"/>
      <c r="AC59" s="19"/>
      <c r="AD59" s="19"/>
      <c r="AE59" s="19"/>
      <c r="AF59" s="19"/>
    </row>
    <row r="60" spans="14:32" x14ac:dyDescent="0.35">
      <c r="N60" s="27"/>
      <c r="P60" s="19">
        <v>0</v>
      </c>
      <c r="Q60" s="19">
        <v>0</v>
      </c>
      <c r="R60" s="27"/>
      <c r="S60" s="19"/>
      <c r="T60" s="19"/>
      <c r="U60" s="27"/>
      <c r="V60" s="19">
        <v>0</v>
      </c>
      <c r="W60" s="19">
        <v>0</v>
      </c>
      <c r="X60" s="19"/>
      <c r="Y60" s="19"/>
      <c r="Z60" s="19"/>
      <c r="AA60" s="19"/>
      <c r="AB60" s="19"/>
      <c r="AC60" s="19"/>
      <c r="AD60" s="19"/>
      <c r="AE60" s="19"/>
      <c r="AF60" s="19"/>
    </row>
    <row r="61" spans="14:32" x14ac:dyDescent="0.35">
      <c r="N61" s="27"/>
      <c r="O61" s="28">
        <f t="shared" si="2"/>
        <v>1.0184049079754602</v>
      </c>
      <c r="P61" s="19">
        <v>8.3000000000000007</v>
      </c>
      <c r="Q61" s="19">
        <v>8.15</v>
      </c>
      <c r="R61" s="27"/>
      <c r="S61" s="19"/>
      <c r="T61" s="19"/>
      <c r="U61" s="27">
        <f t="shared" si="4"/>
        <v>0.92406221408966149</v>
      </c>
      <c r="V61" s="19">
        <v>10.1</v>
      </c>
      <c r="W61" s="19">
        <v>10.93</v>
      </c>
      <c r="X61" s="19"/>
      <c r="Y61" s="19"/>
      <c r="Z61" s="19"/>
      <c r="AA61" s="19"/>
      <c r="AB61" s="19"/>
      <c r="AC61" s="19"/>
      <c r="AD61" s="19"/>
      <c r="AE61" s="19"/>
      <c r="AF61" s="19"/>
    </row>
    <row r="62" spans="14:32" x14ac:dyDescent="0.35">
      <c r="N62" s="27"/>
      <c r="O62" s="28">
        <f t="shared" si="2"/>
        <v>0</v>
      </c>
      <c r="P62" s="19">
        <v>0</v>
      </c>
      <c r="Q62" s="19">
        <v>0.02</v>
      </c>
      <c r="R62" s="27"/>
      <c r="S62" s="19"/>
      <c r="T62" s="19"/>
      <c r="U62" s="27"/>
      <c r="V62" s="19">
        <v>0</v>
      </c>
      <c r="W62" s="19">
        <v>0</v>
      </c>
      <c r="X62" s="19"/>
      <c r="Y62" s="19"/>
      <c r="Z62" s="19"/>
      <c r="AA62" s="19"/>
      <c r="AB62" s="19"/>
      <c r="AC62" s="19"/>
      <c r="AD62" s="19"/>
      <c r="AE62" s="19"/>
      <c r="AF62" s="19"/>
    </row>
    <row r="63" spans="14:32" x14ac:dyDescent="0.35">
      <c r="N63" s="27"/>
      <c r="O63" s="28">
        <f t="shared" si="2"/>
        <v>0</v>
      </c>
      <c r="P63" s="19">
        <v>0</v>
      </c>
      <c r="Q63" s="19">
        <v>0.22</v>
      </c>
      <c r="R63" s="27"/>
      <c r="S63" s="19"/>
      <c r="T63" s="19"/>
      <c r="U63" s="27">
        <f t="shared" si="4"/>
        <v>0</v>
      </c>
      <c r="V63" s="19">
        <v>0</v>
      </c>
      <c r="W63" s="19">
        <v>0.14000000000000001</v>
      </c>
      <c r="X63" s="19"/>
      <c r="Y63" s="19"/>
      <c r="Z63" s="19"/>
      <c r="AA63" s="19"/>
      <c r="AB63" s="19"/>
      <c r="AC63" s="19"/>
      <c r="AD63" s="19"/>
      <c r="AE63" s="19"/>
      <c r="AF63" s="19"/>
    </row>
    <row r="64" spans="14:32" x14ac:dyDescent="0.35">
      <c r="N64" s="27"/>
      <c r="O64" s="28">
        <f t="shared" si="2"/>
        <v>0</v>
      </c>
      <c r="P64" s="19">
        <v>0</v>
      </c>
      <c r="Q64" s="19">
        <v>0.01</v>
      </c>
      <c r="R64" s="27"/>
      <c r="S64" s="19"/>
      <c r="T64" s="19"/>
      <c r="U64" s="27">
        <f t="shared" si="4"/>
        <v>1.0084033613445378</v>
      </c>
      <c r="V64" s="19">
        <v>9.6</v>
      </c>
      <c r="W64" s="19">
        <v>9.52</v>
      </c>
      <c r="X64" s="19"/>
      <c r="Y64" s="19"/>
      <c r="Z64" s="19"/>
      <c r="AA64" s="19"/>
      <c r="AB64" s="19"/>
      <c r="AC64" s="19"/>
      <c r="AD64" s="19"/>
      <c r="AE64" s="19"/>
      <c r="AF64" s="19"/>
    </row>
    <row r="65" spans="14:32" x14ac:dyDescent="0.35">
      <c r="N65" s="27"/>
      <c r="O65" s="28">
        <f t="shared" si="2"/>
        <v>0.99290780141843971</v>
      </c>
      <c r="P65" s="19">
        <v>98</v>
      </c>
      <c r="Q65" s="19">
        <v>98.7</v>
      </c>
      <c r="R65" s="27"/>
      <c r="S65" s="19"/>
      <c r="T65" s="19"/>
      <c r="U65" s="27">
        <f t="shared" si="4"/>
        <v>0.99557749665741024</v>
      </c>
      <c r="V65" s="19">
        <v>96.8</v>
      </c>
      <c r="W65" s="19">
        <v>97.23</v>
      </c>
      <c r="X65" s="19"/>
      <c r="Y65" s="19"/>
      <c r="Z65" s="19"/>
      <c r="AA65" s="19"/>
      <c r="AB65" s="19"/>
      <c r="AC65" s="19"/>
      <c r="AD65" s="19"/>
      <c r="AE65" s="19"/>
      <c r="AF65" s="19"/>
    </row>
    <row r="66" spans="14:32" x14ac:dyDescent="0.35">
      <c r="N66" s="27"/>
      <c r="O66" s="28">
        <f t="shared" si="2"/>
        <v>0.97912021082505574</v>
      </c>
      <c r="P66" s="19">
        <v>48.3</v>
      </c>
      <c r="Q66" s="19">
        <v>49.33</v>
      </c>
      <c r="R66" s="27"/>
      <c r="S66" s="19"/>
      <c r="T66" s="19"/>
      <c r="U66" s="27">
        <f t="shared" si="4"/>
        <v>0.99198673666758774</v>
      </c>
      <c r="V66" s="19">
        <v>35.9</v>
      </c>
      <c r="W66" s="19">
        <v>36.19</v>
      </c>
      <c r="X66" s="19"/>
      <c r="Y66" s="19"/>
      <c r="Z66" s="19"/>
      <c r="AA66" s="19"/>
      <c r="AB66" s="19"/>
      <c r="AC66" s="19"/>
      <c r="AD66" s="19"/>
      <c r="AE66" s="19"/>
      <c r="AF66" s="19"/>
    </row>
    <row r="67" spans="14:32" x14ac:dyDescent="0.35">
      <c r="N67" s="27"/>
      <c r="O67" s="28">
        <f t="shared" si="2"/>
        <v>1.0024009603841537</v>
      </c>
      <c r="P67" s="19">
        <v>33.4</v>
      </c>
      <c r="Q67" s="19">
        <v>33.32</v>
      </c>
      <c r="R67" s="27"/>
      <c r="S67" s="19"/>
      <c r="T67" s="19"/>
      <c r="U67" s="27">
        <f t="shared" si="4"/>
        <v>1.0457516339869282</v>
      </c>
      <c r="V67" s="19">
        <v>19.2</v>
      </c>
      <c r="W67" s="19">
        <v>18.36</v>
      </c>
      <c r="X67" s="19"/>
      <c r="Y67" s="19"/>
      <c r="Z67" s="19"/>
      <c r="AA67" s="19"/>
      <c r="AB67" s="19"/>
      <c r="AC67" s="19"/>
      <c r="AD67" s="19"/>
      <c r="AE67" s="19"/>
      <c r="AF67" s="19"/>
    </row>
    <row r="68" spans="14:32" x14ac:dyDescent="0.35">
      <c r="N68" s="27"/>
      <c r="O68" s="28">
        <f t="shared" si="2"/>
        <v>0</v>
      </c>
      <c r="P68" s="19">
        <v>0</v>
      </c>
      <c r="Q68" s="19">
        <v>0.04</v>
      </c>
      <c r="R68" s="27"/>
      <c r="S68" s="19"/>
      <c r="T68" s="19"/>
      <c r="U68" s="27">
        <f t="shared" si="4"/>
        <v>0.97285067873303166</v>
      </c>
      <c r="V68" s="19">
        <v>4.3</v>
      </c>
      <c r="W68" s="19">
        <v>4.42</v>
      </c>
      <c r="X68" s="19"/>
      <c r="Y68" s="19"/>
      <c r="Z68" s="19"/>
      <c r="AA68" s="19"/>
      <c r="AB68" s="19"/>
      <c r="AC68" s="19"/>
      <c r="AD68" s="19"/>
      <c r="AE68" s="19"/>
      <c r="AF68" s="19"/>
    </row>
    <row r="69" spans="14:32" x14ac:dyDescent="0.35">
      <c r="N69" s="27"/>
      <c r="O69" s="28">
        <f t="shared" si="2"/>
        <v>1.0280373831775702</v>
      </c>
      <c r="P69" s="19">
        <v>8.8000000000000007</v>
      </c>
      <c r="Q69" s="19">
        <v>8.56</v>
      </c>
      <c r="R69" s="27"/>
      <c r="S69" s="19"/>
      <c r="T69" s="19"/>
      <c r="U69" s="27">
        <f t="shared" si="4"/>
        <v>1.0165864098448367</v>
      </c>
      <c r="V69" s="19">
        <v>19</v>
      </c>
      <c r="W69" s="19">
        <v>18.690000000000001</v>
      </c>
      <c r="X69" s="19"/>
      <c r="Y69" s="19"/>
      <c r="Z69" s="19"/>
      <c r="AA69" s="19"/>
      <c r="AB69" s="19"/>
      <c r="AC69" s="19"/>
      <c r="AD69" s="19"/>
      <c r="AE69" s="19"/>
      <c r="AF69" s="19"/>
    </row>
    <row r="70" spans="14:32" x14ac:dyDescent="0.35">
      <c r="N70" s="27"/>
      <c r="O70" s="28">
        <f t="shared" si="2"/>
        <v>0</v>
      </c>
      <c r="P70" s="19">
        <v>0</v>
      </c>
      <c r="Q70" s="19">
        <v>0.01</v>
      </c>
      <c r="R70" s="27"/>
      <c r="S70" s="19"/>
      <c r="T70" s="19"/>
      <c r="U70" s="27"/>
      <c r="V70" s="19">
        <v>0</v>
      </c>
      <c r="W70" s="19">
        <v>0</v>
      </c>
      <c r="X70" s="19"/>
      <c r="Y70" s="19"/>
      <c r="Z70" s="19"/>
      <c r="AA70" s="19"/>
      <c r="AB70" s="19"/>
      <c r="AC70" s="19"/>
      <c r="AD70" s="19"/>
      <c r="AE70" s="19"/>
      <c r="AF70" s="19"/>
    </row>
    <row r="71" spans="14:32" x14ac:dyDescent="0.35">
      <c r="N71" s="27"/>
      <c r="O71" s="28">
        <f t="shared" ref="O71:O74" si="5">P71/Q71</f>
        <v>0.95182138660399529</v>
      </c>
      <c r="P71" s="19">
        <v>8.1</v>
      </c>
      <c r="Q71" s="19">
        <v>8.51</v>
      </c>
      <c r="R71" s="27"/>
      <c r="S71" s="19"/>
      <c r="T71" s="19"/>
      <c r="U71" s="27">
        <f t="shared" si="4"/>
        <v>0.97678916827852991</v>
      </c>
      <c r="V71" s="19">
        <v>10.1</v>
      </c>
      <c r="W71" s="19">
        <v>10.34</v>
      </c>
      <c r="X71" s="19"/>
      <c r="Y71" s="19"/>
      <c r="Z71" s="19"/>
      <c r="AA71" s="19"/>
      <c r="AB71" s="19"/>
      <c r="AC71" s="19"/>
      <c r="AD71" s="19"/>
      <c r="AE71" s="19"/>
      <c r="AF71" s="19"/>
    </row>
    <row r="72" spans="14:32" x14ac:dyDescent="0.35">
      <c r="N72" s="27"/>
      <c r="P72" s="19">
        <v>0</v>
      </c>
      <c r="Q72" s="19">
        <v>0</v>
      </c>
      <c r="R72" s="27"/>
      <c r="S72" s="19"/>
      <c r="T72" s="19"/>
      <c r="U72" s="27">
        <f t="shared" si="4"/>
        <v>0</v>
      </c>
      <c r="V72" s="19">
        <v>0</v>
      </c>
      <c r="W72" s="19">
        <v>0.01</v>
      </c>
      <c r="X72" s="19"/>
      <c r="Y72" s="19"/>
      <c r="Z72" s="19"/>
      <c r="AA72" s="19"/>
      <c r="AB72" s="19"/>
      <c r="AC72" s="19"/>
      <c r="AD72" s="19"/>
      <c r="AE72" s="19"/>
      <c r="AF72" s="19"/>
    </row>
    <row r="73" spans="14:32" x14ac:dyDescent="0.35">
      <c r="N73" s="27"/>
      <c r="O73" s="28">
        <f t="shared" si="5"/>
        <v>0</v>
      </c>
      <c r="P73" s="19">
        <v>0</v>
      </c>
      <c r="Q73" s="19">
        <v>0.09</v>
      </c>
      <c r="R73" s="27"/>
      <c r="S73" s="19"/>
      <c r="T73" s="19"/>
      <c r="U73" s="27">
        <f t="shared" si="4"/>
        <v>0</v>
      </c>
      <c r="V73" s="19">
        <v>0</v>
      </c>
      <c r="W73" s="19">
        <v>0.13</v>
      </c>
      <c r="X73" s="19"/>
      <c r="Y73" s="19"/>
      <c r="Z73" s="19"/>
      <c r="AA73" s="19"/>
      <c r="AB73" s="19"/>
      <c r="AC73" s="19"/>
      <c r="AD73" s="19"/>
      <c r="AE73" s="19"/>
      <c r="AF73" s="19"/>
    </row>
    <row r="74" spans="14:32" x14ac:dyDescent="0.35">
      <c r="N74" s="27"/>
      <c r="O74" s="28">
        <f t="shared" si="5"/>
        <v>0</v>
      </c>
      <c r="P74" s="19">
        <v>0</v>
      </c>
      <c r="Q74" s="19">
        <v>0.01</v>
      </c>
      <c r="R74" s="27"/>
      <c r="S74" s="19"/>
      <c r="T74" s="19"/>
      <c r="U74" s="27">
        <f t="shared" si="4"/>
        <v>1.0201912858660998</v>
      </c>
      <c r="V74" s="19">
        <v>9.6</v>
      </c>
      <c r="W74" s="19">
        <v>9.41</v>
      </c>
      <c r="X74" s="19"/>
      <c r="Y74" s="19"/>
      <c r="Z74" s="19"/>
      <c r="AA74" s="19"/>
      <c r="AB74" s="19"/>
      <c r="AC74" s="19"/>
      <c r="AD74" s="19"/>
      <c r="AE74" s="19"/>
      <c r="AF74" s="19"/>
    </row>
    <row r="75" spans="14:32" x14ac:dyDescent="0.35">
      <c r="N75" s="27"/>
      <c r="O75" s="28">
        <f>P75/Q75</f>
        <v>0.98598598598598597</v>
      </c>
      <c r="P75" s="19">
        <v>98.5</v>
      </c>
      <c r="Q75" s="19">
        <v>99.9</v>
      </c>
      <c r="R75" s="27"/>
      <c r="S75" s="19"/>
      <c r="T75" s="19"/>
      <c r="U75" s="27">
        <f t="shared" si="4"/>
        <v>1.0053289608526337</v>
      </c>
      <c r="V75" s="19">
        <v>98.1</v>
      </c>
      <c r="W75" s="19">
        <v>97.58</v>
      </c>
      <c r="X75" s="19"/>
      <c r="Y75" s="19"/>
      <c r="Z75" s="19"/>
      <c r="AA75" s="19"/>
      <c r="AB75" s="19"/>
      <c r="AC75" s="19"/>
      <c r="AD75" s="19"/>
      <c r="AE75" s="19"/>
      <c r="AF75" s="19"/>
    </row>
    <row r="76" spans="14:32" x14ac:dyDescent="0.35">
      <c r="P76" s="19"/>
      <c r="Q76" s="19"/>
      <c r="R76" s="27"/>
      <c r="S76" s="19"/>
      <c r="T76" s="19"/>
      <c r="X76" s="19"/>
      <c r="Y76" s="19"/>
      <c r="Z76" s="19"/>
      <c r="AA76" s="19"/>
      <c r="AB76" s="19"/>
      <c r="AC76" s="19"/>
      <c r="AD76" s="19"/>
      <c r="AE76" s="19"/>
      <c r="AF76" s="19"/>
    </row>
    <row r="77" spans="14:32" x14ac:dyDescent="0.35">
      <c r="P77" s="19"/>
      <c r="Q77" s="19"/>
      <c r="R77" s="27"/>
      <c r="S77" s="19"/>
      <c r="T77" s="19"/>
      <c r="X77" s="19"/>
      <c r="Y77" s="19"/>
      <c r="Z77" s="19"/>
      <c r="AA77" s="19"/>
      <c r="AB77" s="19"/>
      <c r="AC77" s="19"/>
      <c r="AD77" s="19"/>
      <c r="AE77" s="19"/>
      <c r="AF77" s="19"/>
    </row>
    <row r="78" spans="14:32" x14ac:dyDescent="0.35">
      <c r="P78" s="19"/>
      <c r="Q78" s="19"/>
      <c r="R78" s="27"/>
      <c r="S78" s="19"/>
      <c r="T78" s="19"/>
      <c r="X78" s="19"/>
      <c r="Y78" s="19"/>
      <c r="Z78" s="19"/>
      <c r="AA78" s="19"/>
      <c r="AB78" s="19"/>
      <c r="AC78" s="19"/>
      <c r="AD78" s="19"/>
      <c r="AE78" s="19"/>
      <c r="AF78" s="19"/>
    </row>
    <row r="79" spans="14:32" x14ac:dyDescent="0.35">
      <c r="P79" s="19"/>
      <c r="Q79" s="19"/>
      <c r="R79" s="27"/>
      <c r="S79" s="19"/>
      <c r="T79" s="19"/>
      <c r="X79" s="19"/>
      <c r="Y79" s="19"/>
      <c r="Z79" s="19"/>
      <c r="AA79" s="19"/>
      <c r="AB79" s="19"/>
      <c r="AC79" s="19"/>
      <c r="AD79" s="19"/>
      <c r="AE79" s="19"/>
      <c r="AF79" s="19"/>
    </row>
    <row r="80" spans="14:32" x14ac:dyDescent="0.35">
      <c r="P80" s="19"/>
      <c r="Q80" s="19"/>
      <c r="R80" s="27"/>
      <c r="S80" s="19"/>
      <c r="T80" s="19"/>
      <c r="X80" s="19"/>
      <c r="Y80" s="19"/>
      <c r="Z80" s="19"/>
      <c r="AA80" s="19"/>
      <c r="AB80" s="19"/>
      <c r="AC80" s="19"/>
      <c r="AD80" s="19"/>
      <c r="AE80" s="19"/>
      <c r="AF80" s="19"/>
    </row>
    <row r="81" spans="16:32" x14ac:dyDescent="0.35">
      <c r="P81" s="19"/>
      <c r="Q81" s="19"/>
      <c r="R81" s="27"/>
      <c r="S81" s="19"/>
      <c r="T81" s="19"/>
      <c r="X81" s="19"/>
      <c r="Y81" s="19"/>
      <c r="Z81" s="19"/>
      <c r="AA81" s="19"/>
      <c r="AB81" s="19"/>
      <c r="AC81" s="19"/>
      <c r="AD81" s="19"/>
      <c r="AE81" s="19"/>
      <c r="AF81" s="19"/>
    </row>
    <row r="82" spans="16:32" x14ac:dyDescent="0.35">
      <c r="P82" s="19"/>
      <c r="Q82" s="19"/>
      <c r="R82" s="27"/>
      <c r="S82" s="19"/>
      <c r="T82" s="19"/>
      <c r="X82" s="19"/>
      <c r="Y82" s="19"/>
      <c r="Z82" s="19"/>
      <c r="AA82" s="19"/>
      <c r="AB82" s="19"/>
      <c r="AC82" s="19"/>
      <c r="AD82" s="19"/>
      <c r="AE82" s="19"/>
      <c r="AF82" s="19"/>
    </row>
    <row r="83" spans="16:32" x14ac:dyDescent="0.35">
      <c r="P83" s="19"/>
      <c r="Q83" s="19"/>
      <c r="R83" s="27"/>
      <c r="S83" s="19"/>
      <c r="T83" s="19"/>
      <c r="X83" s="19"/>
      <c r="Y83" s="19"/>
      <c r="Z83" s="19"/>
      <c r="AA83" s="19"/>
      <c r="AB83" s="19"/>
      <c r="AC83" s="19"/>
      <c r="AD83" s="19"/>
      <c r="AE83" s="19"/>
      <c r="AF83" s="19"/>
    </row>
    <row r="84" spans="16:32" x14ac:dyDescent="0.35">
      <c r="P84" s="19"/>
      <c r="Q84" s="19"/>
      <c r="R84" s="27"/>
      <c r="S84" s="19"/>
      <c r="T84" s="19"/>
      <c r="X84" s="19"/>
      <c r="Y84" s="19"/>
      <c r="Z84" s="19"/>
      <c r="AA84" s="19"/>
      <c r="AB84" s="19"/>
      <c r="AC84" s="19"/>
      <c r="AD84" s="19"/>
      <c r="AE84" s="19"/>
      <c r="AF84" s="19"/>
    </row>
    <row r="85" spans="16:32" x14ac:dyDescent="0.35">
      <c r="P85" s="19"/>
      <c r="Q85" s="19"/>
      <c r="R85" s="27"/>
      <c r="S85" s="19"/>
      <c r="T85" s="19"/>
      <c r="X85" s="19"/>
      <c r="Y85" s="19"/>
      <c r="Z85" s="19"/>
      <c r="AA85" s="19"/>
      <c r="AB85" s="19"/>
      <c r="AC85" s="19"/>
      <c r="AD85" s="19"/>
      <c r="AE85" s="19"/>
      <c r="AF85" s="19"/>
    </row>
    <row r="86" spans="16:32" x14ac:dyDescent="0.35">
      <c r="P86" s="19"/>
      <c r="Q86" s="19"/>
      <c r="R86" s="27"/>
      <c r="S86" s="19"/>
      <c r="T86" s="19"/>
      <c r="X86" s="19"/>
      <c r="Y86" s="19"/>
      <c r="Z86" s="19"/>
      <c r="AA86" s="19"/>
      <c r="AB86" s="19"/>
      <c r="AC86" s="19"/>
      <c r="AD86" s="19"/>
      <c r="AE86" s="19"/>
      <c r="AF86" s="19"/>
    </row>
    <row r="87" spans="16:32" x14ac:dyDescent="0.35">
      <c r="P87" s="19"/>
      <c r="Q87" s="19"/>
      <c r="R87" s="27"/>
      <c r="S87" s="19"/>
      <c r="T87" s="19"/>
      <c r="X87" s="19"/>
      <c r="Y87" s="19"/>
      <c r="Z87" s="19"/>
      <c r="AA87" s="19"/>
      <c r="AB87" s="19"/>
      <c r="AC87" s="19"/>
      <c r="AD87" s="19"/>
      <c r="AE87" s="19"/>
      <c r="AF87" s="19"/>
    </row>
    <row r="88" spans="16:32" x14ac:dyDescent="0.35">
      <c r="P88" s="19"/>
      <c r="Q88" s="19"/>
      <c r="R88" s="27"/>
      <c r="S88" s="19"/>
      <c r="T88" s="19"/>
      <c r="X88" s="19"/>
      <c r="Y88" s="19"/>
      <c r="Z88" s="19"/>
      <c r="AA88" s="19"/>
      <c r="AB88" s="19"/>
      <c r="AC88" s="19"/>
      <c r="AD88" s="19"/>
      <c r="AE88" s="19"/>
      <c r="AF88" s="19"/>
    </row>
    <row r="89" spans="16:32" x14ac:dyDescent="0.35">
      <c r="P89" s="19"/>
      <c r="Q89" s="19"/>
      <c r="R89" s="27"/>
      <c r="S89" s="19"/>
      <c r="T89" s="19"/>
      <c r="X89" s="19"/>
      <c r="Y89" s="19"/>
      <c r="Z89" s="19"/>
      <c r="AA89" s="19"/>
      <c r="AB89" s="19"/>
      <c r="AC89" s="19"/>
      <c r="AD89" s="19"/>
      <c r="AE89" s="19"/>
      <c r="AF89" s="19"/>
    </row>
    <row r="90" spans="16:32" x14ac:dyDescent="0.35">
      <c r="P90" s="19"/>
      <c r="Q90" s="19"/>
      <c r="R90" s="27"/>
      <c r="S90" s="19"/>
      <c r="T90" s="19"/>
      <c r="X90" s="19"/>
      <c r="Y90" s="19"/>
      <c r="Z90" s="19"/>
      <c r="AA90" s="19"/>
      <c r="AB90" s="19"/>
      <c r="AC90" s="19"/>
      <c r="AD90" s="19"/>
      <c r="AE90" s="19"/>
      <c r="AF90" s="19"/>
    </row>
    <row r="91" spans="16:32" x14ac:dyDescent="0.35">
      <c r="P91" s="19"/>
      <c r="Q91" s="19"/>
      <c r="R91" s="27"/>
      <c r="S91" s="19"/>
      <c r="T91" s="19"/>
      <c r="X91" s="19"/>
      <c r="Y91" s="19"/>
      <c r="Z91" s="19"/>
      <c r="AA91" s="19"/>
      <c r="AB91" s="19"/>
      <c r="AC91" s="19"/>
      <c r="AD91" s="19"/>
      <c r="AE91" s="19"/>
      <c r="AF91" s="19"/>
    </row>
    <row r="92" spans="16:32" x14ac:dyDescent="0.35">
      <c r="P92" s="19"/>
      <c r="Q92" s="19"/>
      <c r="R92" s="27"/>
      <c r="S92" s="19"/>
      <c r="T92" s="19"/>
      <c r="X92" s="19"/>
      <c r="Y92" s="19"/>
      <c r="Z92" s="19"/>
      <c r="AA92" s="19"/>
      <c r="AB92" s="19"/>
      <c r="AC92" s="19"/>
      <c r="AD92" s="19"/>
      <c r="AE92" s="19"/>
      <c r="AF92" s="19"/>
    </row>
    <row r="93" spans="16:32" x14ac:dyDescent="0.35">
      <c r="P93" s="19"/>
      <c r="Q93" s="19"/>
      <c r="R93" s="27"/>
      <c r="S93" s="19"/>
      <c r="T93" s="19"/>
      <c r="X93" s="19"/>
      <c r="Y93" s="19"/>
      <c r="Z93" s="19"/>
      <c r="AA93" s="19"/>
      <c r="AB93" s="19"/>
      <c r="AC93" s="19"/>
      <c r="AD93" s="19"/>
      <c r="AE93" s="19"/>
      <c r="AF93" s="19"/>
    </row>
    <row r="94" spans="16:32" x14ac:dyDescent="0.35">
      <c r="P94" s="19"/>
      <c r="Q94" s="19"/>
      <c r="R94" s="27"/>
      <c r="S94" s="19"/>
      <c r="T94" s="19"/>
      <c r="X94" s="19"/>
      <c r="Y94" s="19"/>
      <c r="Z94" s="19"/>
      <c r="AA94" s="19"/>
      <c r="AB94" s="19"/>
      <c r="AC94" s="19"/>
      <c r="AD94" s="19"/>
      <c r="AE94" s="19"/>
      <c r="AF94" s="19"/>
    </row>
    <row r="95" spans="16:32" x14ac:dyDescent="0.35">
      <c r="P95" s="19"/>
      <c r="Q95" s="19"/>
      <c r="R95" s="27"/>
      <c r="S95" s="19"/>
      <c r="T95" s="19"/>
      <c r="X95" s="19"/>
      <c r="Y95" s="19"/>
      <c r="Z95" s="19"/>
      <c r="AA95" s="19"/>
      <c r="AB95" s="19"/>
      <c r="AC95" s="19"/>
      <c r="AD95" s="19"/>
      <c r="AE95" s="19"/>
      <c r="AF95" s="19"/>
    </row>
  </sheetData>
  <mergeCells count="8">
    <mergeCell ref="A3:L3"/>
    <mergeCell ref="O3:W3"/>
    <mergeCell ref="A32:L32"/>
    <mergeCell ref="A4:L4"/>
    <mergeCell ref="P4:Q4"/>
    <mergeCell ref="S4:T4"/>
    <mergeCell ref="V4:W4"/>
    <mergeCell ref="A21:L21"/>
  </mergeCells>
  <conditionalFormatting sqref="O4">
    <cfRule type="cellIs" dxfId="4" priority="3" operator="between">
      <formula>0.9</formula>
      <formula>1.1</formula>
    </cfRule>
  </conditionalFormatting>
  <conditionalFormatting sqref="O6:O75">
    <cfRule type="cellIs" dxfId="3" priority="1" operator="between">
      <formula>0.975</formula>
      <formula>5</formula>
    </cfRule>
  </conditionalFormatting>
  <conditionalFormatting sqref="R4">
    <cfRule type="cellIs" dxfId="2" priority="4" operator="between">
      <formula>0.9</formula>
      <formula>1.1</formula>
    </cfRule>
  </conditionalFormatting>
  <conditionalFormatting sqref="R6:R44">
    <cfRule type="cellIs" dxfId="1" priority="2" operator="between">
      <formula>0.95</formula>
      <formula>1.05</formula>
    </cfRule>
  </conditionalFormatting>
  <conditionalFormatting sqref="U4:U1048576">
    <cfRule type="cellIs" dxfId="0" priority="5" operator="between">
      <formula>0.95</formula>
      <formula>1.05</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E1550-73CB-4F3E-BA7F-A59B5581F077}">
  <dimension ref="A1:EL40"/>
  <sheetViews>
    <sheetView workbookViewId="0">
      <selection activeCell="C12" sqref="C12"/>
    </sheetView>
  </sheetViews>
  <sheetFormatPr defaultColWidth="9.08984375" defaultRowHeight="14" x14ac:dyDescent="0.3"/>
  <cols>
    <col min="1" max="1" width="22" style="1" bestFit="1" customWidth="1"/>
    <col min="2" max="2" width="10.453125" style="1" bestFit="1" customWidth="1"/>
    <col min="3" max="3" width="11.36328125" style="1" bestFit="1" customWidth="1"/>
    <col min="4" max="4" width="12" style="1" bestFit="1" customWidth="1"/>
    <col min="5" max="5" width="11.453125" style="1" bestFit="1" customWidth="1"/>
    <col min="6" max="6" width="12.36328125" style="1" bestFit="1" customWidth="1"/>
    <col min="7" max="7" width="6" style="1" bestFit="1" customWidth="1"/>
    <col min="8" max="8" width="9" style="1" bestFit="1" customWidth="1"/>
    <col min="9" max="9" width="8.90625" style="1" bestFit="1" customWidth="1"/>
    <col min="10" max="10" width="9.08984375" style="1"/>
    <col min="11" max="11" width="9.36328125" style="1" bestFit="1" customWidth="1"/>
    <col min="12" max="12" width="9.453125" style="1" bestFit="1" customWidth="1"/>
    <col min="13" max="14" width="10" style="1" bestFit="1" customWidth="1"/>
    <col min="15" max="16" width="9.6328125" style="1" bestFit="1" customWidth="1"/>
    <col min="17" max="17" width="8.453125" style="1" bestFit="1" customWidth="1"/>
    <col min="18" max="18" width="9.08984375" style="1"/>
    <col min="19" max="19" width="9.90625" style="1" bestFit="1" customWidth="1"/>
    <col min="20" max="20" width="9.453125" style="1" bestFit="1" customWidth="1"/>
    <col min="21" max="21" width="8.453125" style="1" bestFit="1" customWidth="1"/>
    <col min="22" max="22" width="9.08984375" style="1"/>
    <col min="23" max="23" width="7.453125" style="1" bestFit="1" customWidth="1"/>
    <col min="24" max="24" width="8" style="1" bestFit="1" customWidth="1"/>
    <col min="25" max="26" width="7.453125" style="1" bestFit="1" customWidth="1"/>
    <col min="27" max="27" width="6.90625" style="1" bestFit="1" customWidth="1"/>
    <col min="28" max="29" width="7.453125" style="1" bestFit="1" customWidth="1"/>
    <col min="30" max="30" width="6.90625" style="1" bestFit="1" customWidth="1"/>
    <col min="31" max="31" width="6.6328125" style="1" bestFit="1" customWidth="1"/>
    <col min="32" max="32" width="5.453125" style="1" bestFit="1" customWidth="1"/>
    <col min="33" max="33" width="6.90625" style="1" bestFit="1" customWidth="1"/>
    <col min="34" max="34" width="8" style="1" bestFit="1" customWidth="1"/>
    <col min="35" max="35" width="7.6328125" style="1" bestFit="1" customWidth="1"/>
    <col min="36" max="36" width="2.90625" style="1" bestFit="1" customWidth="1"/>
    <col min="37" max="37" width="9.08984375" style="1"/>
    <col min="38" max="39" width="8.453125" style="1" bestFit="1" customWidth="1"/>
    <col min="40" max="40" width="8.6328125" style="1" bestFit="1" customWidth="1"/>
    <col min="41" max="41" width="8.90625" style="1" bestFit="1" customWidth="1"/>
    <col min="42" max="42" width="9" style="1" bestFit="1" customWidth="1"/>
    <col min="43" max="44" width="9.453125" style="1" bestFit="1" customWidth="1"/>
    <col min="45" max="46" width="9.36328125" style="1" bestFit="1" customWidth="1"/>
    <col min="47" max="47" width="8" style="1" bestFit="1" customWidth="1"/>
    <col min="48" max="48" width="8.6328125" style="1" bestFit="1" customWidth="1"/>
    <col min="49" max="49" width="9.36328125" style="1" bestFit="1" customWidth="1"/>
    <col min="50" max="50" width="9" style="1" bestFit="1" customWidth="1"/>
    <col min="51" max="51" width="8.08984375" style="1" bestFit="1" customWidth="1"/>
    <col min="52" max="52" width="8.36328125" style="1" bestFit="1" customWidth="1"/>
    <col min="53" max="53" width="11.90625" style="1" bestFit="1" customWidth="1"/>
    <col min="54" max="54" width="7.6328125" style="1" bestFit="1" customWidth="1"/>
    <col min="55" max="55" width="14.453125" style="1" bestFit="1" customWidth="1"/>
    <col min="56" max="56" width="14.36328125" style="1" bestFit="1" customWidth="1"/>
    <col min="57" max="57" width="14.453125" style="1" bestFit="1" customWidth="1"/>
    <col min="58" max="58" width="15" style="1" bestFit="1" customWidth="1"/>
    <col min="59" max="59" width="15.08984375" style="1" bestFit="1" customWidth="1"/>
    <col min="60" max="61" width="15.6328125" style="1" bestFit="1" customWidth="1"/>
    <col min="62" max="63" width="15.36328125" style="1" bestFit="1" customWidth="1"/>
    <col min="64" max="64" width="14" style="1" bestFit="1" customWidth="1"/>
    <col min="65" max="65" width="14.453125" style="1" bestFit="1" customWidth="1"/>
    <col min="66" max="66" width="15.453125" style="1" bestFit="1" customWidth="1"/>
    <col min="67" max="67" width="15.08984375" style="1" bestFit="1" customWidth="1"/>
    <col min="68" max="68" width="14.08984375" style="1" bestFit="1" customWidth="1"/>
    <col min="69" max="70" width="10.453125" style="1" bestFit="1" customWidth="1"/>
    <col min="71" max="71" width="10.6328125" style="1" bestFit="1" customWidth="1"/>
    <col min="72" max="72" width="10.90625" style="1" bestFit="1" customWidth="1"/>
    <col min="73" max="73" width="11" style="1" bestFit="1" customWidth="1"/>
    <col min="74" max="75" width="11.453125" style="1" bestFit="1" customWidth="1"/>
    <col min="76" max="77" width="11.36328125" style="1" bestFit="1" customWidth="1"/>
    <col min="78" max="78" width="10.08984375" style="1" bestFit="1" customWidth="1"/>
    <col min="79" max="79" width="10.6328125" style="1" bestFit="1" customWidth="1"/>
    <col min="80" max="80" width="11.453125" style="1" bestFit="1" customWidth="1"/>
    <col min="81" max="81" width="11" style="1" bestFit="1" customWidth="1"/>
    <col min="82" max="82" width="10.90625" style="1" bestFit="1" customWidth="1"/>
    <col min="83" max="83" width="10.6328125" style="1" bestFit="1" customWidth="1"/>
    <col min="84" max="84" width="10.90625" style="1" bestFit="1" customWidth="1"/>
    <col min="85" max="85" width="11.08984375" style="1" bestFit="1" customWidth="1"/>
    <col min="86" max="86" width="11.36328125" style="1" bestFit="1" customWidth="1"/>
    <col min="87" max="88" width="11.90625" style="1" bestFit="1" customWidth="1"/>
    <col min="89" max="90" width="11.453125" style="1" bestFit="1" customWidth="1"/>
    <col min="91" max="91" width="10.36328125" style="1" bestFit="1" customWidth="1"/>
    <col min="92" max="92" width="10.90625" style="1" bestFit="1" customWidth="1"/>
    <col min="93" max="93" width="11.453125" style="1" bestFit="1" customWidth="1"/>
    <col min="94" max="94" width="11.36328125" style="1" bestFit="1" customWidth="1"/>
    <col min="95" max="97" width="9.08984375" style="1"/>
    <col min="98" max="98" width="10.36328125" style="1" bestFit="1" customWidth="1"/>
    <col min="99" max="99" width="13.453125" style="1" bestFit="1" customWidth="1"/>
    <col min="100" max="100" width="11.90625" style="1" bestFit="1" customWidth="1"/>
    <col min="101" max="101" width="22" style="1" bestFit="1" customWidth="1"/>
    <col min="102" max="102" width="23.08984375" style="1" bestFit="1" customWidth="1"/>
    <col min="103" max="103" width="22.08984375" style="1" bestFit="1" customWidth="1"/>
    <col min="104" max="104" width="23.453125" style="1" bestFit="1" customWidth="1"/>
    <col min="105" max="105" width="23" style="1" bestFit="1" customWidth="1"/>
    <col min="106" max="106" width="23.453125" style="1" bestFit="1" customWidth="1"/>
    <col min="107" max="107" width="24.90625" style="1" bestFit="1" customWidth="1"/>
    <col min="108" max="108" width="24.08984375" style="1" bestFit="1" customWidth="1"/>
    <col min="109" max="109" width="24.453125" style="1" bestFit="1" customWidth="1"/>
    <col min="110" max="111" width="23" style="1" bestFit="1" customWidth="1"/>
    <col min="112" max="112" width="23.453125" style="1" bestFit="1" customWidth="1"/>
    <col min="113" max="113" width="22.453125" style="1" bestFit="1" customWidth="1"/>
    <col min="114" max="114" width="12.08984375" style="1" bestFit="1" customWidth="1"/>
    <col min="115" max="115" width="14.08984375" style="1" bestFit="1" customWidth="1"/>
    <col min="116" max="116" width="14" style="1" bestFit="1" customWidth="1"/>
    <col min="117" max="117" width="14.36328125" style="1" bestFit="1" customWidth="1"/>
    <col min="118" max="119" width="14.453125" style="1" bestFit="1" customWidth="1"/>
    <col min="120" max="121" width="15.36328125" style="1" bestFit="1" customWidth="1"/>
    <col min="122" max="123" width="15" style="1" bestFit="1" customWidth="1"/>
    <col min="124" max="124" width="13.6328125" style="1" bestFit="1" customWidth="1"/>
    <col min="125" max="125" width="14.36328125" style="1" bestFit="1" customWidth="1"/>
    <col min="126" max="126" width="15.08984375" style="1" bestFit="1" customWidth="1"/>
    <col min="127" max="127" width="14.453125" style="1" bestFit="1" customWidth="1"/>
    <col min="128" max="128" width="14.08984375" style="1" bestFit="1" customWidth="1"/>
    <col min="129" max="129" width="14" style="1" bestFit="1" customWidth="1"/>
    <col min="130" max="130" width="20.453125" style="1" bestFit="1" customWidth="1"/>
    <col min="131" max="131" width="20.6328125" style="1" bestFit="1" customWidth="1"/>
    <col min="132" max="132" width="14.453125" style="1" bestFit="1" customWidth="1"/>
    <col min="133" max="133" width="16" style="1" bestFit="1" customWidth="1"/>
    <col min="134" max="134" width="15.36328125" style="1" bestFit="1" customWidth="1"/>
    <col min="135" max="136" width="15" style="1" bestFit="1" customWidth="1"/>
    <col min="137" max="137" width="13.6328125" style="1" bestFit="1" customWidth="1"/>
    <col min="138" max="138" width="14.36328125" style="1" bestFit="1" customWidth="1"/>
    <col min="139" max="139" width="15.08984375" style="1" bestFit="1" customWidth="1"/>
    <col min="140" max="140" width="14.453125" style="1" bestFit="1" customWidth="1"/>
    <col min="141" max="141" width="14.36328125" style="1" bestFit="1" customWidth="1"/>
    <col min="142" max="142" width="18.6328125" style="1" bestFit="1" customWidth="1"/>
    <col min="143" max="16384" width="9.08984375" style="1"/>
  </cols>
  <sheetData>
    <row r="1" spans="1:142" s="72" customFormat="1" ht="20" x14ac:dyDescent="0.4">
      <c r="A1" s="68" t="s">
        <v>319</v>
      </c>
    </row>
    <row r="2" spans="1:142" s="6" customFormat="1" ht="11.5" x14ac:dyDescent="0.25">
      <c r="A2" s="7" t="s">
        <v>72</v>
      </c>
      <c r="B2" s="7" t="s">
        <v>73</v>
      </c>
      <c r="C2" s="7" t="s">
        <v>74</v>
      </c>
      <c r="D2" s="7" t="s">
        <v>75</v>
      </c>
      <c r="E2" s="7" t="s">
        <v>76</v>
      </c>
      <c r="F2" s="7" t="s">
        <v>77</v>
      </c>
      <c r="G2" s="7" t="s">
        <v>78</v>
      </c>
      <c r="H2" s="7" t="s">
        <v>79</v>
      </c>
      <c r="I2" s="7" t="s">
        <v>80</v>
      </c>
      <c r="J2" s="7" t="s">
        <v>81</v>
      </c>
      <c r="K2" s="7" t="s">
        <v>82</v>
      </c>
      <c r="L2" s="7" t="s">
        <v>83</v>
      </c>
      <c r="M2" s="7" t="s">
        <v>84</v>
      </c>
      <c r="N2" s="7" t="s">
        <v>85</v>
      </c>
      <c r="O2" s="7" t="s">
        <v>86</v>
      </c>
      <c r="P2" s="7" t="s">
        <v>87</v>
      </c>
      <c r="Q2" s="7" t="s">
        <v>88</v>
      </c>
      <c r="R2" s="7" t="s">
        <v>89</v>
      </c>
      <c r="S2" s="7" t="s">
        <v>90</v>
      </c>
      <c r="T2" s="7" t="s">
        <v>91</v>
      </c>
      <c r="U2" s="7" t="s">
        <v>92</v>
      </c>
      <c r="V2" s="7" t="s">
        <v>93</v>
      </c>
      <c r="W2" s="7" t="s">
        <v>5</v>
      </c>
      <c r="X2" s="7" t="s">
        <v>6</v>
      </c>
      <c r="Y2" s="7" t="s">
        <v>7</v>
      </c>
      <c r="Z2" s="7" t="s">
        <v>71</v>
      </c>
      <c r="AA2" s="7" t="s">
        <v>8</v>
      </c>
      <c r="AB2" s="7" t="s">
        <v>9</v>
      </c>
      <c r="AC2" s="7" t="s">
        <v>10</v>
      </c>
      <c r="AD2" s="7" t="s">
        <v>11</v>
      </c>
      <c r="AE2" s="7" t="s">
        <v>12</v>
      </c>
      <c r="AF2" s="7" t="s">
        <v>13</v>
      </c>
      <c r="AG2" s="7" t="s">
        <v>94</v>
      </c>
      <c r="AH2" s="7" t="s">
        <v>95</v>
      </c>
      <c r="AI2" s="7" t="s">
        <v>96</v>
      </c>
      <c r="AJ2" s="7" t="s">
        <v>97</v>
      </c>
      <c r="AK2" s="7" t="s">
        <v>93</v>
      </c>
      <c r="AL2" s="7" t="s">
        <v>98</v>
      </c>
      <c r="AM2" s="7" t="s">
        <v>99</v>
      </c>
      <c r="AN2" s="7" t="s">
        <v>100</v>
      </c>
      <c r="AO2" s="7" t="s">
        <v>101</v>
      </c>
      <c r="AP2" s="7" t="s">
        <v>102</v>
      </c>
      <c r="AQ2" s="7" t="s">
        <v>103</v>
      </c>
      <c r="AR2" s="7" t="s">
        <v>104</v>
      </c>
      <c r="AS2" s="7" t="s">
        <v>105</v>
      </c>
      <c r="AT2" s="7" t="s">
        <v>106</v>
      </c>
      <c r="AU2" s="7" t="s">
        <v>107</v>
      </c>
      <c r="AV2" s="7" t="s">
        <v>108</v>
      </c>
      <c r="AW2" s="7" t="s">
        <v>109</v>
      </c>
      <c r="AX2" s="7" t="s">
        <v>110</v>
      </c>
      <c r="AY2" s="7" t="s">
        <v>111</v>
      </c>
      <c r="AZ2" s="7" t="s">
        <v>93</v>
      </c>
      <c r="BA2" s="7" t="s">
        <v>112</v>
      </c>
      <c r="BB2" s="7" t="s">
        <v>113</v>
      </c>
      <c r="BC2" s="7" t="s">
        <v>114</v>
      </c>
      <c r="BD2" s="7" t="s">
        <v>115</v>
      </c>
      <c r="BE2" s="7" t="s">
        <v>116</v>
      </c>
      <c r="BF2" s="7" t="s">
        <v>117</v>
      </c>
      <c r="BG2" s="7" t="s">
        <v>118</v>
      </c>
      <c r="BH2" s="7" t="s">
        <v>119</v>
      </c>
      <c r="BI2" s="7" t="s">
        <v>120</v>
      </c>
      <c r="BJ2" s="7" t="s">
        <v>121</v>
      </c>
      <c r="BK2" s="7" t="s">
        <v>122</v>
      </c>
      <c r="BL2" s="7" t="s">
        <v>123</v>
      </c>
      <c r="BM2" s="7" t="s">
        <v>124</v>
      </c>
      <c r="BN2" s="7" t="s">
        <v>125</v>
      </c>
      <c r="BO2" s="7" t="s">
        <v>126</v>
      </c>
      <c r="BP2" s="7" t="s">
        <v>127</v>
      </c>
      <c r="BQ2" s="7" t="s">
        <v>128</v>
      </c>
      <c r="BR2" s="7" t="s">
        <v>129</v>
      </c>
      <c r="BS2" s="7" t="s">
        <v>130</v>
      </c>
      <c r="BT2" s="7" t="s">
        <v>131</v>
      </c>
      <c r="BU2" s="7" t="s">
        <v>132</v>
      </c>
      <c r="BV2" s="7" t="s">
        <v>133</v>
      </c>
      <c r="BW2" s="7" t="s">
        <v>134</v>
      </c>
      <c r="BX2" s="7" t="s">
        <v>135</v>
      </c>
      <c r="BY2" s="7" t="s">
        <v>136</v>
      </c>
      <c r="BZ2" s="7" t="s">
        <v>137</v>
      </c>
      <c r="CA2" s="7" t="s">
        <v>138</v>
      </c>
      <c r="CB2" s="7" t="s">
        <v>139</v>
      </c>
      <c r="CC2" s="7" t="s">
        <v>140</v>
      </c>
      <c r="CD2" s="7" t="s">
        <v>141</v>
      </c>
      <c r="CE2" s="7" t="s">
        <v>142</v>
      </c>
      <c r="CF2" s="7" t="s">
        <v>143</v>
      </c>
      <c r="CG2" s="7" t="s">
        <v>144</v>
      </c>
      <c r="CH2" s="7" t="s">
        <v>145</v>
      </c>
      <c r="CI2" s="7" t="s">
        <v>146</v>
      </c>
      <c r="CJ2" s="7" t="s">
        <v>147</v>
      </c>
      <c r="CK2" s="7" t="s">
        <v>148</v>
      </c>
      <c r="CL2" s="7" t="s">
        <v>149</v>
      </c>
      <c r="CM2" s="7" t="s">
        <v>150</v>
      </c>
      <c r="CN2" s="7" t="s">
        <v>151</v>
      </c>
      <c r="CO2" s="7" t="s">
        <v>152</v>
      </c>
      <c r="CP2" s="7" t="s">
        <v>153</v>
      </c>
      <c r="CQ2" s="7" t="s">
        <v>154</v>
      </c>
      <c r="CR2" s="7" t="s">
        <v>155</v>
      </c>
      <c r="CS2" s="7" t="s">
        <v>156</v>
      </c>
      <c r="CT2" s="7" t="s">
        <v>157</v>
      </c>
      <c r="CU2" s="7" t="s">
        <v>158</v>
      </c>
      <c r="CV2" s="7" t="s">
        <v>159</v>
      </c>
      <c r="CW2" s="7" t="s">
        <v>160</v>
      </c>
      <c r="CX2" s="7" t="s">
        <v>161</v>
      </c>
      <c r="CY2" s="7" t="s">
        <v>162</v>
      </c>
      <c r="CZ2" s="7" t="s">
        <v>163</v>
      </c>
      <c r="DA2" s="7" t="s">
        <v>164</v>
      </c>
      <c r="DB2" s="7" t="s">
        <v>165</v>
      </c>
      <c r="DC2" s="7" t="s">
        <v>166</v>
      </c>
      <c r="DD2" s="7" t="s">
        <v>167</v>
      </c>
      <c r="DE2" s="7" t="s">
        <v>168</v>
      </c>
      <c r="DF2" s="7" t="s">
        <v>169</v>
      </c>
      <c r="DG2" s="7" t="s">
        <v>170</v>
      </c>
      <c r="DH2" s="7" t="s">
        <v>171</v>
      </c>
      <c r="DI2" s="7" t="s">
        <v>172</v>
      </c>
      <c r="DJ2" s="7" t="s">
        <v>173</v>
      </c>
      <c r="DK2" s="7" t="s">
        <v>174</v>
      </c>
      <c r="DL2" s="7" t="s">
        <v>175</v>
      </c>
      <c r="DM2" s="7" t="s">
        <v>176</v>
      </c>
      <c r="DN2" s="7" t="s">
        <v>177</v>
      </c>
      <c r="DO2" s="7" t="s">
        <v>178</v>
      </c>
      <c r="DP2" s="7" t="s">
        <v>179</v>
      </c>
      <c r="DQ2" s="7" t="s">
        <v>180</v>
      </c>
      <c r="DR2" s="7" t="s">
        <v>181</v>
      </c>
      <c r="DS2" s="7" t="s">
        <v>182</v>
      </c>
      <c r="DT2" s="7" t="s">
        <v>183</v>
      </c>
      <c r="DU2" s="7" t="s">
        <v>184</v>
      </c>
      <c r="DV2" s="7" t="s">
        <v>185</v>
      </c>
      <c r="DW2" s="7" t="s">
        <v>186</v>
      </c>
      <c r="DX2" s="7" t="s">
        <v>187</v>
      </c>
      <c r="DY2" s="7" t="s">
        <v>188</v>
      </c>
      <c r="DZ2" s="7" t="s">
        <v>189</v>
      </c>
      <c r="EA2" s="7" t="s">
        <v>190</v>
      </c>
      <c r="EB2" s="7" t="s">
        <v>191</v>
      </c>
      <c r="EC2" s="7" t="s">
        <v>192</v>
      </c>
      <c r="ED2" s="7" t="s">
        <v>193</v>
      </c>
      <c r="EE2" s="7" t="s">
        <v>194</v>
      </c>
      <c r="EF2" s="7" t="s">
        <v>195</v>
      </c>
      <c r="EG2" s="7" t="s">
        <v>196</v>
      </c>
      <c r="EH2" s="7" t="s">
        <v>197</v>
      </c>
      <c r="EI2" s="7" t="s">
        <v>198</v>
      </c>
      <c r="EJ2" s="7" t="s">
        <v>199</v>
      </c>
      <c r="EK2" s="7" t="s">
        <v>200</v>
      </c>
      <c r="EL2" s="7" t="s">
        <v>201</v>
      </c>
    </row>
    <row r="3" spans="1:142" s="6" customFormat="1" ht="11.5" x14ac:dyDescent="0.25">
      <c r="A3" s="5" t="s">
        <v>202</v>
      </c>
      <c r="B3" s="5">
        <v>8</v>
      </c>
      <c r="C3" s="5">
        <v>40</v>
      </c>
      <c r="D3" s="5">
        <v>20</v>
      </c>
      <c r="E3" s="5">
        <v>20</v>
      </c>
      <c r="F3" s="5">
        <v>10</v>
      </c>
      <c r="G3" s="5">
        <v>103</v>
      </c>
      <c r="H3" s="5">
        <v>-1E-3</v>
      </c>
      <c r="I3" s="5">
        <v>59.051000000000002</v>
      </c>
      <c r="J3" s="5">
        <v>-1E-3</v>
      </c>
      <c r="K3" s="5">
        <v>7.5999999999999998E-2</v>
      </c>
      <c r="L3" s="5">
        <v>0.44900000000000001</v>
      </c>
      <c r="M3" s="5">
        <v>5.0000000000000001E-3</v>
      </c>
      <c r="N3" s="5">
        <v>-3.0000000000000001E-3</v>
      </c>
      <c r="O3" s="5">
        <v>8.9999999999999993E-3</v>
      </c>
      <c r="P3" s="5">
        <v>0</v>
      </c>
      <c r="Q3" s="5">
        <v>0</v>
      </c>
      <c r="R3" s="5">
        <v>8.8999999999999996E-2</v>
      </c>
      <c r="S3" s="5">
        <v>0.28100000000000003</v>
      </c>
      <c r="T3" s="5">
        <v>4.9000000000000002E-2</v>
      </c>
      <c r="U3" s="5">
        <v>39.777000000000001</v>
      </c>
      <c r="V3" s="5">
        <v>99.778999999999996</v>
      </c>
      <c r="W3" s="5">
        <v>-2E-3</v>
      </c>
      <c r="X3" s="5">
        <v>98.5</v>
      </c>
      <c r="Y3" s="5">
        <v>-1E-3</v>
      </c>
      <c r="Z3" s="5">
        <v>0.111</v>
      </c>
      <c r="AA3" s="5">
        <v>0.57799999999999996</v>
      </c>
      <c r="AB3" s="5">
        <v>6.0000000000000001E-3</v>
      </c>
      <c r="AC3" s="5">
        <v>-6.0000000000000001E-3</v>
      </c>
      <c r="AD3" s="5">
        <v>1.2E-2</v>
      </c>
      <c r="AE3" s="5">
        <v>0</v>
      </c>
      <c r="AF3" s="5">
        <v>0</v>
      </c>
      <c r="AG3" s="5">
        <v>0.12</v>
      </c>
      <c r="AH3" s="5">
        <v>0.40200000000000002</v>
      </c>
      <c r="AI3" s="5">
        <v>0.06</v>
      </c>
      <c r="AJ3" s="5">
        <v>0</v>
      </c>
      <c r="AK3" s="5">
        <v>99.778999999999996</v>
      </c>
      <c r="AL3" s="5">
        <v>-1E-3</v>
      </c>
      <c r="AM3" s="5">
        <v>33.027000000000001</v>
      </c>
      <c r="AN3" s="5">
        <v>-1E-3</v>
      </c>
      <c r="AO3" s="5">
        <v>3.9E-2</v>
      </c>
      <c r="AP3" s="5">
        <v>0.216</v>
      </c>
      <c r="AQ3" s="5">
        <v>2E-3</v>
      </c>
      <c r="AR3" s="5">
        <v>-4.0000000000000001E-3</v>
      </c>
      <c r="AS3" s="5">
        <v>6.0000000000000001E-3</v>
      </c>
      <c r="AT3" s="5">
        <v>0</v>
      </c>
      <c r="AU3" s="5">
        <v>0</v>
      </c>
      <c r="AV3" s="5">
        <v>2.5999999999999999E-2</v>
      </c>
      <c r="AW3" s="5">
        <v>8.1000000000000003E-2</v>
      </c>
      <c r="AX3" s="5">
        <v>7.0000000000000001E-3</v>
      </c>
      <c r="AY3" s="5">
        <v>66.602000000000004</v>
      </c>
      <c r="AZ3" s="5">
        <v>100</v>
      </c>
      <c r="BA3" s="5">
        <v>6</v>
      </c>
      <c r="BB3" s="5" t="s">
        <v>97</v>
      </c>
      <c r="BC3" s="5">
        <v>0</v>
      </c>
      <c r="BD3" s="5">
        <v>2.9750000000000001</v>
      </c>
      <c r="BE3" s="5">
        <v>0</v>
      </c>
      <c r="BF3" s="5">
        <v>4.0000000000000001E-3</v>
      </c>
      <c r="BG3" s="5">
        <v>1.9E-2</v>
      </c>
      <c r="BH3" s="5">
        <v>0</v>
      </c>
      <c r="BI3" s="5">
        <v>0</v>
      </c>
      <c r="BJ3" s="5">
        <v>1E-3</v>
      </c>
      <c r="BK3" s="5">
        <v>0</v>
      </c>
      <c r="BL3" s="5">
        <v>0</v>
      </c>
      <c r="BM3" s="5">
        <v>2E-3</v>
      </c>
      <c r="BN3" s="5">
        <v>7.0000000000000001E-3</v>
      </c>
      <c r="BO3" s="5">
        <v>1E-3</v>
      </c>
      <c r="BP3" s="5">
        <v>6</v>
      </c>
      <c r="BQ3" s="5">
        <v>6.0000000000000001E-3</v>
      </c>
      <c r="BR3" s="5">
        <v>7.0000000000000001E-3</v>
      </c>
      <c r="BS3" s="5">
        <v>4.0000000000000001E-3</v>
      </c>
      <c r="BT3" s="5">
        <v>6.0000000000000001E-3</v>
      </c>
      <c r="BU3" s="5">
        <v>1.0999999999999999E-2</v>
      </c>
      <c r="BV3" s="5">
        <v>0.01</v>
      </c>
      <c r="BW3" s="5">
        <v>6.0000000000000001E-3</v>
      </c>
      <c r="BX3" s="5">
        <v>4.0000000000000001E-3</v>
      </c>
      <c r="BY3" s="5">
        <v>0</v>
      </c>
      <c r="BZ3" s="5">
        <v>0</v>
      </c>
      <c r="CA3" s="5">
        <v>8.9999999999999993E-3</v>
      </c>
      <c r="CB3" s="5">
        <v>0.01</v>
      </c>
      <c r="CC3" s="5">
        <v>1.7000000000000001E-2</v>
      </c>
      <c r="CD3" s="5">
        <v>-238.97</v>
      </c>
      <c r="CE3" s="5">
        <v>7.4999999999999997E-2</v>
      </c>
      <c r="CF3" s="5">
        <v>-238.39</v>
      </c>
      <c r="CG3" s="5">
        <v>3.7610000000000001</v>
      </c>
      <c r="CH3" s="5">
        <v>1.788</v>
      </c>
      <c r="CI3" s="5">
        <v>101.833</v>
      </c>
      <c r="CJ3" s="5">
        <v>-84.003</v>
      </c>
      <c r="CK3" s="5">
        <v>22.033999999999999</v>
      </c>
      <c r="CL3" s="5">
        <v>0</v>
      </c>
      <c r="CM3" s="5">
        <v>0</v>
      </c>
      <c r="CN3" s="5">
        <v>5.1189999999999998</v>
      </c>
      <c r="CO3" s="5">
        <v>2.532</v>
      </c>
      <c r="CP3" s="5">
        <v>16.346</v>
      </c>
      <c r="CQ3" s="5">
        <v>31.170100000000001</v>
      </c>
      <c r="CR3" s="5">
        <v>3.0722900000000002</v>
      </c>
      <c r="CS3" s="5">
        <v>10.904999999999999</v>
      </c>
      <c r="CT3" s="5">
        <v>0</v>
      </c>
      <c r="CU3" s="5">
        <v>20.100000000000001</v>
      </c>
      <c r="CV3" s="5">
        <v>15.888</v>
      </c>
      <c r="CW3" s="5">
        <v>40</v>
      </c>
      <c r="CX3" s="5">
        <v>40</v>
      </c>
      <c r="CY3" s="5">
        <v>100</v>
      </c>
      <c r="CZ3" s="5">
        <v>80</v>
      </c>
      <c r="DA3" s="5">
        <v>40</v>
      </c>
      <c r="DB3" s="5">
        <v>40</v>
      </c>
      <c r="DC3" s="5">
        <v>100</v>
      </c>
      <c r="DD3" s="5">
        <v>40</v>
      </c>
      <c r="DE3" s="5">
        <v>20</v>
      </c>
      <c r="DF3" s="5">
        <v>20</v>
      </c>
      <c r="DG3" s="5">
        <v>240</v>
      </c>
      <c r="DH3" s="5">
        <v>160</v>
      </c>
      <c r="DI3" s="5">
        <v>200</v>
      </c>
      <c r="DJ3" s="5">
        <v>45232.69</v>
      </c>
      <c r="DK3" s="5">
        <v>1</v>
      </c>
      <c r="DL3" s="5">
        <v>16</v>
      </c>
      <c r="DM3" s="5">
        <v>42</v>
      </c>
      <c r="DN3" s="5">
        <v>21</v>
      </c>
      <c r="DO3" s="5">
        <v>14</v>
      </c>
      <c r="DP3" s="5">
        <v>38</v>
      </c>
      <c r="DQ3" s="5">
        <v>1</v>
      </c>
      <c r="DR3" s="5">
        <v>1</v>
      </c>
      <c r="DS3" s="5">
        <v>6</v>
      </c>
      <c r="DT3" s="5">
        <v>16</v>
      </c>
      <c r="DU3" s="5">
        <v>67</v>
      </c>
      <c r="DV3" s="5">
        <v>86</v>
      </c>
      <c r="DW3" s="5">
        <v>87</v>
      </c>
      <c r="DX3" s="5" t="s">
        <v>203</v>
      </c>
      <c r="DY3" s="5" t="s">
        <v>204</v>
      </c>
      <c r="DZ3" s="5" t="s">
        <v>205</v>
      </c>
      <c r="EA3" s="5" t="s">
        <v>206</v>
      </c>
      <c r="EB3" s="5" t="s">
        <v>207</v>
      </c>
      <c r="EC3" s="5" t="s">
        <v>208</v>
      </c>
      <c r="ED3" s="5" t="s">
        <v>203</v>
      </c>
      <c r="EE3" s="5" t="s">
        <v>203</v>
      </c>
      <c r="EF3" s="5" t="s">
        <v>209</v>
      </c>
      <c r="EG3" s="5" t="s">
        <v>204</v>
      </c>
      <c r="EH3" s="5" t="s">
        <v>210</v>
      </c>
      <c r="EI3" s="5" t="s">
        <v>211</v>
      </c>
      <c r="EJ3" s="5" t="s">
        <v>212</v>
      </c>
      <c r="EK3" s="5">
        <v>99.778999999999996</v>
      </c>
      <c r="EL3" s="5">
        <v>3.0087799999999998</v>
      </c>
    </row>
    <row r="4" spans="1:142" s="6" customFormat="1" ht="11.5" x14ac:dyDescent="0.25">
      <c r="A4" s="5" t="s">
        <v>202</v>
      </c>
      <c r="B4" s="5">
        <v>8</v>
      </c>
      <c r="C4" s="5">
        <v>40</v>
      </c>
      <c r="D4" s="5">
        <v>20</v>
      </c>
      <c r="E4" s="5">
        <v>20</v>
      </c>
      <c r="F4" s="5">
        <v>10</v>
      </c>
      <c r="G4" s="5">
        <v>104</v>
      </c>
      <c r="H4" s="5">
        <v>3.0000000000000001E-3</v>
      </c>
      <c r="I4" s="5">
        <v>59.313000000000002</v>
      </c>
      <c r="J4" s="5">
        <v>6.0000000000000001E-3</v>
      </c>
      <c r="K4" s="5">
        <v>0.08</v>
      </c>
      <c r="L4" s="5">
        <v>0.44800000000000001</v>
      </c>
      <c r="M4" s="5">
        <v>4.0000000000000001E-3</v>
      </c>
      <c r="N4" s="5">
        <v>0</v>
      </c>
      <c r="O4" s="5">
        <v>2E-3</v>
      </c>
      <c r="P4" s="5">
        <v>0</v>
      </c>
      <c r="Q4" s="5">
        <v>0</v>
      </c>
      <c r="R4" s="5">
        <v>8.5999999999999993E-2</v>
      </c>
      <c r="S4" s="5">
        <v>0.26600000000000001</v>
      </c>
      <c r="T4" s="5">
        <v>3.6999999999999998E-2</v>
      </c>
      <c r="U4" s="5">
        <v>39.954000000000001</v>
      </c>
      <c r="V4" s="5">
        <v>100.199</v>
      </c>
      <c r="W4" s="5">
        <v>6.0000000000000001E-3</v>
      </c>
      <c r="X4" s="5">
        <v>98.938000000000002</v>
      </c>
      <c r="Y4" s="5">
        <v>1.0999999999999999E-2</v>
      </c>
      <c r="Z4" s="5">
        <v>0.11700000000000001</v>
      </c>
      <c r="AA4" s="5">
        <v>0.57699999999999996</v>
      </c>
      <c r="AB4" s="5">
        <v>5.0000000000000001E-3</v>
      </c>
      <c r="AC4" s="5">
        <v>0</v>
      </c>
      <c r="AD4" s="5">
        <v>3.0000000000000001E-3</v>
      </c>
      <c r="AE4" s="5">
        <v>0</v>
      </c>
      <c r="AF4" s="5">
        <v>0</v>
      </c>
      <c r="AG4" s="5">
        <v>0.11600000000000001</v>
      </c>
      <c r="AH4" s="5">
        <v>0.38100000000000001</v>
      </c>
      <c r="AI4" s="5">
        <v>4.4999999999999998E-2</v>
      </c>
      <c r="AJ4" s="5">
        <v>0</v>
      </c>
      <c r="AK4" s="5">
        <v>100.199</v>
      </c>
      <c r="AL4" s="5">
        <v>3.0000000000000001E-3</v>
      </c>
      <c r="AM4" s="5">
        <v>33.026000000000003</v>
      </c>
      <c r="AN4" s="5">
        <v>6.0000000000000001E-3</v>
      </c>
      <c r="AO4" s="5">
        <v>4.1000000000000002E-2</v>
      </c>
      <c r="AP4" s="5">
        <v>0.214</v>
      </c>
      <c r="AQ4" s="5">
        <v>2E-3</v>
      </c>
      <c r="AR4" s="5">
        <v>0</v>
      </c>
      <c r="AS4" s="5">
        <v>1E-3</v>
      </c>
      <c r="AT4" s="5">
        <v>0</v>
      </c>
      <c r="AU4" s="5">
        <v>0</v>
      </c>
      <c r="AV4" s="5">
        <v>2.5000000000000001E-2</v>
      </c>
      <c r="AW4" s="5">
        <v>7.5999999999999998E-2</v>
      </c>
      <c r="AX4" s="5">
        <v>5.0000000000000001E-3</v>
      </c>
      <c r="AY4" s="5">
        <v>66.599999999999994</v>
      </c>
      <c r="AZ4" s="5">
        <v>100</v>
      </c>
      <c r="BA4" s="5">
        <v>6</v>
      </c>
      <c r="BB4" s="5" t="s">
        <v>97</v>
      </c>
      <c r="BC4" s="5">
        <v>0</v>
      </c>
      <c r="BD4" s="5">
        <v>2.9750000000000001</v>
      </c>
      <c r="BE4" s="5">
        <v>1E-3</v>
      </c>
      <c r="BF4" s="5">
        <v>4.0000000000000001E-3</v>
      </c>
      <c r="BG4" s="5">
        <v>1.9E-2</v>
      </c>
      <c r="BH4" s="5">
        <v>0</v>
      </c>
      <c r="BI4" s="5">
        <v>0</v>
      </c>
      <c r="BJ4" s="5">
        <v>0</v>
      </c>
      <c r="BK4" s="5">
        <v>0</v>
      </c>
      <c r="BL4" s="5">
        <v>0</v>
      </c>
      <c r="BM4" s="5">
        <v>2E-3</v>
      </c>
      <c r="BN4" s="5">
        <v>7.0000000000000001E-3</v>
      </c>
      <c r="BO4" s="5">
        <v>0</v>
      </c>
      <c r="BP4" s="5">
        <v>6</v>
      </c>
      <c r="BQ4" s="5">
        <v>6.0000000000000001E-3</v>
      </c>
      <c r="BR4" s="5">
        <v>8.0000000000000002E-3</v>
      </c>
      <c r="BS4" s="5">
        <v>4.0000000000000001E-3</v>
      </c>
      <c r="BT4" s="5">
        <v>6.0000000000000001E-3</v>
      </c>
      <c r="BU4" s="5">
        <v>1.0999999999999999E-2</v>
      </c>
      <c r="BV4" s="5">
        <v>1.0999999999999999E-2</v>
      </c>
      <c r="BW4" s="5">
        <v>6.0000000000000001E-3</v>
      </c>
      <c r="BX4" s="5">
        <v>4.0000000000000001E-3</v>
      </c>
      <c r="BY4" s="5">
        <v>0</v>
      </c>
      <c r="BZ4" s="5">
        <v>0</v>
      </c>
      <c r="CA4" s="5">
        <v>8.9999999999999993E-3</v>
      </c>
      <c r="CB4" s="5">
        <v>0.01</v>
      </c>
      <c r="CC4" s="5">
        <v>1.7000000000000001E-2</v>
      </c>
      <c r="CD4" s="5">
        <v>90.106999999999999</v>
      </c>
      <c r="CE4" s="5">
        <v>7.3999999999999996E-2</v>
      </c>
      <c r="CF4" s="5">
        <v>31.567</v>
      </c>
      <c r="CG4" s="5">
        <v>3.589</v>
      </c>
      <c r="CH4" s="5">
        <v>1.7909999999999999</v>
      </c>
      <c r="CI4" s="5">
        <v>123.63200000000001</v>
      </c>
      <c r="CJ4" s="5">
        <v>2954.24</v>
      </c>
      <c r="CK4" s="5">
        <v>92.887</v>
      </c>
      <c r="CL4" s="5">
        <v>0</v>
      </c>
      <c r="CM4" s="5">
        <v>0</v>
      </c>
      <c r="CN4" s="5">
        <v>5.3460000000000001</v>
      </c>
      <c r="CO4" s="5">
        <v>2.669</v>
      </c>
      <c r="CP4" s="5">
        <v>21.739000000000001</v>
      </c>
      <c r="CQ4" s="5">
        <v>31.195</v>
      </c>
      <c r="CR4" s="5">
        <v>3.0769000000000002</v>
      </c>
      <c r="CS4" s="5">
        <v>10.904999999999999</v>
      </c>
      <c r="CT4" s="5">
        <v>25.323599999999999</v>
      </c>
      <c r="CU4" s="5">
        <v>20.100000000000001</v>
      </c>
      <c r="CV4" s="5">
        <v>15.97</v>
      </c>
      <c r="CW4" s="5">
        <v>40</v>
      </c>
      <c r="CX4" s="5">
        <v>40</v>
      </c>
      <c r="CY4" s="5">
        <v>100</v>
      </c>
      <c r="CZ4" s="5">
        <v>80</v>
      </c>
      <c r="DA4" s="5">
        <v>40</v>
      </c>
      <c r="DB4" s="5">
        <v>40</v>
      </c>
      <c r="DC4" s="5">
        <v>100</v>
      </c>
      <c r="DD4" s="5">
        <v>40</v>
      </c>
      <c r="DE4" s="5">
        <v>20</v>
      </c>
      <c r="DF4" s="5">
        <v>20</v>
      </c>
      <c r="DG4" s="5">
        <v>240</v>
      </c>
      <c r="DH4" s="5">
        <v>160</v>
      </c>
      <c r="DI4" s="5">
        <v>200</v>
      </c>
      <c r="DJ4" s="5">
        <v>45232.7</v>
      </c>
      <c r="DK4" s="5">
        <v>1</v>
      </c>
      <c r="DL4" s="5">
        <v>16</v>
      </c>
      <c r="DM4" s="5">
        <v>42</v>
      </c>
      <c r="DN4" s="5">
        <v>21</v>
      </c>
      <c r="DO4" s="5">
        <v>14</v>
      </c>
      <c r="DP4" s="5">
        <v>38</v>
      </c>
      <c r="DQ4" s="5">
        <v>1</v>
      </c>
      <c r="DR4" s="5">
        <v>1</v>
      </c>
      <c r="DS4" s="5">
        <v>6</v>
      </c>
      <c r="DT4" s="5">
        <v>16</v>
      </c>
      <c r="DU4" s="5">
        <v>67</v>
      </c>
      <c r="DV4" s="5">
        <v>86</v>
      </c>
      <c r="DW4" s="5">
        <v>87</v>
      </c>
      <c r="DX4" s="5" t="s">
        <v>203</v>
      </c>
      <c r="DY4" s="5" t="s">
        <v>204</v>
      </c>
      <c r="DZ4" s="5" t="s">
        <v>205</v>
      </c>
      <c r="EA4" s="5" t="s">
        <v>206</v>
      </c>
      <c r="EB4" s="5" t="s">
        <v>207</v>
      </c>
      <c r="EC4" s="5" t="s">
        <v>208</v>
      </c>
      <c r="ED4" s="5" t="s">
        <v>203</v>
      </c>
      <c r="EE4" s="5" t="s">
        <v>203</v>
      </c>
      <c r="EF4" s="5" t="s">
        <v>209</v>
      </c>
      <c r="EG4" s="5" t="s">
        <v>204</v>
      </c>
      <c r="EH4" s="5" t="s">
        <v>210</v>
      </c>
      <c r="EI4" s="5" t="s">
        <v>211</v>
      </c>
      <c r="EJ4" s="5" t="s">
        <v>212</v>
      </c>
      <c r="EK4" s="5">
        <v>100.199</v>
      </c>
      <c r="EL4" s="5">
        <v>3.0089999999999999</v>
      </c>
    </row>
    <row r="5" spans="1:142" s="6" customFormat="1" ht="11.5" x14ac:dyDescent="0.25">
      <c r="A5" s="5" t="s">
        <v>202</v>
      </c>
      <c r="B5" s="5">
        <v>8</v>
      </c>
      <c r="C5" s="5">
        <v>40</v>
      </c>
      <c r="D5" s="5">
        <v>20</v>
      </c>
      <c r="E5" s="5">
        <v>20</v>
      </c>
      <c r="F5" s="5">
        <v>10</v>
      </c>
      <c r="G5" s="5">
        <v>105</v>
      </c>
      <c r="H5" s="5">
        <v>6.0000000000000001E-3</v>
      </c>
      <c r="I5" s="5">
        <v>59.091999999999999</v>
      </c>
      <c r="J5" s="5">
        <v>0</v>
      </c>
      <c r="K5" s="5">
        <v>7.8E-2</v>
      </c>
      <c r="L5" s="5">
        <v>0.43</v>
      </c>
      <c r="M5" s="5">
        <v>-1.4E-2</v>
      </c>
      <c r="N5" s="5">
        <v>-3.0000000000000001E-3</v>
      </c>
      <c r="O5" s="5">
        <v>6.0000000000000001E-3</v>
      </c>
      <c r="P5" s="5">
        <v>0</v>
      </c>
      <c r="Q5" s="5">
        <v>0</v>
      </c>
      <c r="R5" s="5">
        <v>8.5000000000000006E-2</v>
      </c>
      <c r="S5" s="5">
        <v>0.26400000000000001</v>
      </c>
      <c r="T5" s="5">
        <v>4.7E-2</v>
      </c>
      <c r="U5" s="5">
        <v>39.792999999999999</v>
      </c>
      <c r="V5" s="5">
        <v>99.784999999999997</v>
      </c>
      <c r="W5" s="5">
        <v>1.2E-2</v>
      </c>
      <c r="X5" s="5">
        <v>98.569000000000003</v>
      </c>
      <c r="Y5" s="5">
        <v>0</v>
      </c>
      <c r="Z5" s="5">
        <v>0.114</v>
      </c>
      <c r="AA5" s="5">
        <v>0.55300000000000005</v>
      </c>
      <c r="AB5" s="5">
        <v>-1.7999999999999999E-2</v>
      </c>
      <c r="AC5" s="5">
        <v>-4.0000000000000001E-3</v>
      </c>
      <c r="AD5" s="5">
        <v>8.9999999999999993E-3</v>
      </c>
      <c r="AE5" s="5">
        <v>0</v>
      </c>
      <c r="AF5" s="5">
        <v>0</v>
      </c>
      <c r="AG5" s="5">
        <v>0.114</v>
      </c>
      <c r="AH5" s="5">
        <v>0.378</v>
      </c>
      <c r="AI5" s="5">
        <v>5.8000000000000003E-2</v>
      </c>
      <c r="AJ5" s="5">
        <v>0</v>
      </c>
      <c r="AK5" s="5">
        <v>99.784999999999997</v>
      </c>
      <c r="AL5" s="5">
        <v>5.0000000000000001E-3</v>
      </c>
      <c r="AM5" s="5">
        <v>33.039000000000001</v>
      </c>
      <c r="AN5" s="5">
        <v>0</v>
      </c>
      <c r="AO5" s="5">
        <v>0.04</v>
      </c>
      <c r="AP5" s="5">
        <v>0.20599999999999999</v>
      </c>
      <c r="AQ5" s="5">
        <v>-7.0000000000000001E-3</v>
      </c>
      <c r="AR5" s="5">
        <v>-3.0000000000000001E-3</v>
      </c>
      <c r="AS5" s="5">
        <v>4.0000000000000001E-3</v>
      </c>
      <c r="AT5" s="5">
        <v>0</v>
      </c>
      <c r="AU5" s="5">
        <v>0</v>
      </c>
      <c r="AV5" s="5">
        <v>2.5000000000000001E-2</v>
      </c>
      <c r="AW5" s="5">
        <v>7.5999999999999998E-2</v>
      </c>
      <c r="AX5" s="5">
        <v>7.0000000000000001E-3</v>
      </c>
      <c r="AY5" s="5">
        <v>66.606999999999999</v>
      </c>
      <c r="AZ5" s="5">
        <v>100</v>
      </c>
      <c r="BA5" s="5">
        <v>6</v>
      </c>
      <c r="BB5" s="5" t="s">
        <v>97</v>
      </c>
      <c r="BC5" s="5">
        <v>0</v>
      </c>
      <c r="BD5" s="5">
        <v>2.976</v>
      </c>
      <c r="BE5" s="5">
        <v>0</v>
      </c>
      <c r="BF5" s="5">
        <v>4.0000000000000001E-3</v>
      </c>
      <c r="BG5" s="5">
        <v>1.9E-2</v>
      </c>
      <c r="BH5" s="5">
        <v>-1E-3</v>
      </c>
      <c r="BI5" s="5">
        <v>0</v>
      </c>
      <c r="BJ5" s="5">
        <v>0</v>
      </c>
      <c r="BK5" s="5">
        <v>0</v>
      </c>
      <c r="BL5" s="5">
        <v>0</v>
      </c>
      <c r="BM5" s="5">
        <v>2E-3</v>
      </c>
      <c r="BN5" s="5">
        <v>7.0000000000000001E-3</v>
      </c>
      <c r="BO5" s="5">
        <v>1E-3</v>
      </c>
      <c r="BP5" s="5">
        <v>6</v>
      </c>
      <c r="BQ5" s="5">
        <v>6.0000000000000001E-3</v>
      </c>
      <c r="BR5" s="5">
        <v>7.0000000000000001E-3</v>
      </c>
      <c r="BS5" s="5">
        <v>4.0000000000000001E-3</v>
      </c>
      <c r="BT5" s="5">
        <v>6.0000000000000001E-3</v>
      </c>
      <c r="BU5" s="5">
        <v>1.0999999999999999E-2</v>
      </c>
      <c r="BV5" s="5">
        <v>1.0999999999999999E-2</v>
      </c>
      <c r="BW5" s="5">
        <v>6.0000000000000001E-3</v>
      </c>
      <c r="BX5" s="5">
        <v>4.0000000000000001E-3</v>
      </c>
      <c r="BY5" s="5">
        <v>0</v>
      </c>
      <c r="BZ5" s="5">
        <v>0</v>
      </c>
      <c r="CA5" s="5">
        <v>8.9999999999999993E-3</v>
      </c>
      <c r="CB5" s="5">
        <v>0.01</v>
      </c>
      <c r="CC5" s="5">
        <v>1.7000000000000001E-2</v>
      </c>
      <c r="CD5" s="5">
        <v>46.411000000000001</v>
      </c>
      <c r="CE5" s="5">
        <v>7.4999999999999997E-2</v>
      </c>
      <c r="CF5" s="5">
        <v>-1371.9</v>
      </c>
      <c r="CG5" s="5">
        <v>3.6789999999999998</v>
      </c>
      <c r="CH5" s="5">
        <v>1.857</v>
      </c>
      <c r="CI5" s="5">
        <v>-36.316000000000003</v>
      </c>
      <c r="CJ5" s="5">
        <v>-109.23</v>
      </c>
      <c r="CK5" s="5">
        <v>29.01</v>
      </c>
      <c r="CL5" s="5">
        <v>0</v>
      </c>
      <c r="CM5" s="5">
        <v>0</v>
      </c>
      <c r="CN5" s="5">
        <v>5.4880000000000004</v>
      </c>
      <c r="CO5" s="5">
        <v>2.6859999999999999</v>
      </c>
      <c r="CP5" s="5">
        <v>16.911999999999999</v>
      </c>
      <c r="CQ5" s="5">
        <v>31.236899999999999</v>
      </c>
      <c r="CR5" s="5">
        <v>3.0729899999999999</v>
      </c>
      <c r="CS5" s="5">
        <v>10.904999999999999</v>
      </c>
      <c r="CT5" s="5">
        <v>67.415800000000004</v>
      </c>
      <c r="CU5" s="5">
        <v>20.100000000000001</v>
      </c>
      <c r="CV5" s="5">
        <v>15.95</v>
      </c>
      <c r="CW5" s="5">
        <v>40</v>
      </c>
      <c r="CX5" s="5">
        <v>40</v>
      </c>
      <c r="CY5" s="5">
        <v>100</v>
      </c>
      <c r="CZ5" s="5">
        <v>80</v>
      </c>
      <c r="DA5" s="5">
        <v>40</v>
      </c>
      <c r="DB5" s="5">
        <v>40</v>
      </c>
      <c r="DC5" s="5">
        <v>100</v>
      </c>
      <c r="DD5" s="5">
        <v>40</v>
      </c>
      <c r="DE5" s="5">
        <v>20</v>
      </c>
      <c r="DF5" s="5">
        <v>20</v>
      </c>
      <c r="DG5" s="5">
        <v>240</v>
      </c>
      <c r="DH5" s="5">
        <v>160</v>
      </c>
      <c r="DI5" s="5">
        <v>200</v>
      </c>
      <c r="DJ5" s="5">
        <v>45232.7</v>
      </c>
      <c r="DK5" s="5">
        <v>1</v>
      </c>
      <c r="DL5" s="5">
        <v>16</v>
      </c>
      <c r="DM5" s="5">
        <v>42</v>
      </c>
      <c r="DN5" s="5">
        <v>21</v>
      </c>
      <c r="DO5" s="5">
        <v>14</v>
      </c>
      <c r="DP5" s="5">
        <v>38</v>
      </c>
      <c r="DQ5" s="5">
        <v>1</v>
      </c>
      <c r="DR5" s="5">
        <v>1</v>
      </c>
      <c r="DS5" s="5">
        <v>6</v>
      </c>
      <c r="DT5" s="5">
        <v>16</v>
      </c>
      <c r="DU5" s="5">
        <v>67</v>
      </c>
      <c r="DV5" s="5">
        <v>86</v>
      </c>
      <c r="DW5" s="5">
        <v>87</v>
      </c>
      <c r="DX5" s="5" t="s">
        <v>203</v>
      </c>
      <c r="DY5" s="5" t="s">
        <v>204</v>
      </c>
      <c r="DZ5" s="5" t="s">
        <v>205</v>
      </c>
      <c r="EA5" s="5" t="s">
        <v>206</v>
      </c>
      <c r="EB5" s="5" t="s">
        <v>207</v>
      </c>
      <c r="EC5" s="5" t="s">
        <v>208</v>
      </c>
      <c r="ED5" s="5" t="s">
        <v>203</v>
      </c>
      <c r="EE5" s="5" t="s">
        <v>203</v>
      </c>
      <c r="EF5" s="5" t="s">
        <v>209</v>
      </c>
      <c r="EG5" s="5" t="s">
        <v>204</v>
      </c>
      <c r="EH5" s="5" t="s">
        <v>210</v>
      </c>
      <c r="EI5" s="5" t="s">
        <v>211</v>
      </c>
      <c r="EJ5" s="5" t="s">
        <v>212</v>
      </c>
      <c r="EK5" s="5">
        <v>99.785200000000003</v>
      </c>
      <c r="EL5" s="5">
        <v>3.0080800000000001</v>
      </c>
    </row>
    <row r="6" spans="1:142" s="6" customFormat="1" ht="11.5" x14ac:dyDescent="0.25">
      <c r="A6" s="5" t="s">
        <v>213</v>
      </c>
      <c r="B6" s="5">
        <v>49</v>
      </c>
      <c r="C6" s="5">
        <v>40</v>
      </c>
      <c r="D6" s="5">
        <v>20</v>
      </c>
      <c r="E6" s="5">
        <v>20</v>
      </c>
      <c r="F6" s="5">
        <v>10</v>
      </c>
      <c r="G6" s="5">
        <v>182</v>
      </c>
      <c r="H6" s="5">
        <v>7.0000000000000001E-3</v>
      </c>
      <c r="I6" s="5">
        <v>59.396999999999998</v>
      </c>
      <c r="J6" s="5">
        <v>4.0000000000000001E-3</v>
      </c>
      <c r="K6" s="5">
        <v>8.3000000000000004E-2</v>
      </c>
      <c r="L6" s="5">
        <v>0.45</v>
      </c>
      <c r="M6" s="5">
        <v>5.0000000000000001E-3</v>
      </c>
      <c r="N6" s="5">
        <v>-1E-3</v>
      </c>
      <c r="O6" s="5">
        <v>7.0000000000000001E-3</v>
      </c>
      <c r="P6" s="5">
        <v>0</v>
      </c>
      <c r="Q6" s="5">
        <v>0</v>
      </c>
      <c r="R6" s="5">
        <v>0.08</v>
      </c>
      <c r="S6" s="5">
        <v>0.28499999999999998</v>
      </c>
      <c r="T6" s="5">
        <v>5.1999999999999998E-2</v>
      </c>
      <c r="U6" s="5">
        <v>40.026000000000003</v>
      </c>
      <c r="V6" s="5">
        <v>100.396</v>
      </c>
      <c r="W6" s="5">
        <v>1.4E-2</v>
      </c>
      <c r="X6" s="5">
        <v>99.078000000000003</v>
      </c>
      <c r="Y6" s="5">
        <v>8.0000000000000002E-3</v>
      </c>
      <c r="Z6" s="5">
        <v>0.121</v>
      </c>
      <c r="AA6" s="5">
        <v>0.57899999999999996</v>
      </c>
      <c r="AB6" s="5">
        <v>7.0000000000000001E-3</v>
      </c>
      <c r="AC6" s="5">
        <v>-1E-3</v>
      </c>
      <c r="AD6" s="5">
        <v>0.01</v>
      </c>
      <c r="AE6" s="5">
        <v>0</v>
      </c>
      <c r="AF6" s="5">
        <v>0</v>
      </c>
      <c r="AG6" s="5">
        <v>0.108</v>
      </c>
      <c r="AH6" s="5">
        <v>0.40799999999999997</v>
      </c>
      <c r="AI6" s="5">
        <v>6.4000000000000001E-2</v>
      </c>
      <c r="AJ6" s="5">
        <v>0</v>
      </c>
      <c r="AK6" s="5">
        <v>100.396</v>
      </c>
      <c r="AL6" s="5">
        <v>6.0000000000000001E-3</v>
      </c>
      <c r="AM6" s="5">
        <v>33.012999999999998</v>
      </c>
      <c r="AN6" s="5">
        <v>4.0000000000000001E-3</v>
      </c>
      <c r="AO6" s="5">
        <v>4.2000000000000003E-2</v>
      </c>
      <c r="AP6" s="5">
        <v>0.215</v>
      </c>
      <c r="AQ6" s="5">
        <v>3.0000000000000001E-3</v>
      </c>
      <c r="AR6" s="5">
        <v>-1E-3</v>
      </c>
      <c r="AS6" s="5">
        <v>5.0000000000000001E-3</v>
      </c>
      <c r="AT6" s="5">
        <v>0</v>
      </c>
      <c r="AU6" s="5">
        <v>0</v>
      </c>
      <c r="AV6" s="5">
        <v>2.3E-2</v>
      </c>
      <c r="AW6" s="5">
        <v>8.2000000000000003E-2</v>
      </c>
      <c r="AX6" s="5">
        <v>8.0000000000000002E-3</v>
      </c>
      <c r="AY6" s="5">
        <v>66.599999999999994</v>
      </c>
      <c r="AZ6" s="5">
        <v>100</v>
      </c>
      <c r="BA6" s="5">
        <v>6</v>
      </c>
      <c r="BB6" s="5" t="s">
        <v>97</v>
      </c>
      <c r="BC6" s="5">
        <v>1E-3</v>
      </c>
      <c r="BD6" s="5">
        <v>2.9740000000000002</v>
      </c>
      <c r="BE6" s="5">
        <v>0</v>
      </c>
      <c r="BF6" s="5">
        <v>4.0000000000000001E-3</v>
      </c>
      <c r="BG6" s="5">
        <v>1.9E-2</v>
      </c>
      <c r="BH6" s="5">
        <v>0</v>
      </c>
      <c r="BI6" s="5">
        <v>0</v>
      </c>
      <c r="BJ6" s="5">
        <v>0</v>
      </c>
      <c r="BK6" s="5">
        <v>0</v>
      </c>
      <c r="BL6" s="5">
        <v>0</v>
      </c>
      <c r="BM6" s="5">
        <v>2E-3</v>
      </c>
      <c r="BN6" s="5">
        <v>7.0000000000000001E-3</v>
      </c>
      <c r="BO6" s="5">
        <v>1E-3</v>
      </c>
      <c r="BP6" s="5">
        <v>6</v>
      </c>
      <c r="BQ6" s="5">
        <v>6.0000000000000001E-3</v>
      </c>
      <c r="BR6" s="5">
        <v>8.0000000000000002E-3</v>
      </c>
      <c r="BS6" s="5">
        <v>4.0000000000000001E-3</v>
      </c>
      <c r="BT6" s="5">
        <v>6.0000000000000001E-3</v>
      </c>
      <c r="BU6" s="5">
        <v>1.0999999999999999E-2</v>
      </c>
      <c r="BV6" s="5">
        <v>0.01</v>
      </c>
      <c r="BW6" s="5">
        <v>6.0000000000000001E-3</v>
      </c>
      <c r="BX6" s="5">
        <v>4.0000000000000001E-3</v>
      </c>
      <c r="BY6" s="5">
        <v>0</v>
      </c>
      <c r="BZ6" s="5">
        <v>0</v>
      </c>
      <c r="CA6" s="5">
        <v>8.9999999999999993E-3</v>
      </c>
      <c r="CB6" s="5">
        <v>0.01</v>
      </c>
      <c r="CC6" s="5">
        <v>1.7000000000000001E-2</v>
      </c>
      <c r="CD6" s="5">
        <v>41.015000000000001</v>
      </c>
      <c r="CE6" s="5">
        <v>7.4999999999999997E-2</v>
      </c>
      <c r="CF6" s="5">
        <v>41.326999999999998</v>
      </c>
      <c r="CG6" s="5">
        <v>3.4689999999999999</v>
      </c>
      <c r="CH6" s="5">
        <v>1.784</v>
      </c>
      <c r="CI6" s="5">
        <v>94.281999999999996</v>
      </c>
      <c r="CJ6" s="5">
        <v>-484.7</v>
      </c>
      <c r="CK6" s="5">
        <v>27.969000000000001</v>
      </c>
      <c r="CL6" s="5">
        <v>0</v>
      </c>
      <c r="CM6" s="5">
        <v>0</v>
      </c>
      <c r="CN6" s="5">
        <v>5.7750000000000004</v>
      </c>
      <c r="CO6" s="5">
        <v>2.5179999999999998</v>
      </c>
      <c r="CP6" s="5">
        <v>15.254</v>
      </c>
      <c r="CQ6" s="5">
        <v>31.155200000000001</v>
      </c>
      <c r="CR6" s="5">
        <v>3.1480000000000001</v>
      </c>
      <c r="CS6" s="5">
        <v>10.884</v>
      </c>
      <c r="CT6" s="5">
        <v>0</v>
      </c>
      <c r="CU6" s="5">
        <v>19.97</v>
      </c>
      <c r="CV6" s="5">
        <v>15.75</v>
      </c>
      <c r="CW6" s="5">
        <v>40</v>
      </c>
      <c r="CX6" s="5">
        <v>40</v>
      </c>
      <c r="CY6" s="5">
        <v>100</v>
      </c>
      <c r="CZ6" s="5">
        <v>80</v>
      </c>
      <c r="DA6" s="5">
        <v>40</v>
      </c>
      <c r="DB6" s="5">
        <v>40</v>
      </c>
      <c r="DC6" s="5">
        <v>100</v>
      </c>
      <c r="DD6" s="5">
        <v>40</v>
      </c>
      <c r="DE6" s="5">
        <v>20</v>
      </c>
      <c r="DF6" s="5">
        <v>20</v>
      </c>
      <c r="DG6" s="5">
        <v>240</v>
      </c>
      <c r="DH6" s="5">
        <v>160</v>
      </c>
      <c r="DI6" s="5">
        <v>200</v>
      </c>
      <c r="DJ6" s="5">
        <v>45233.83</v>
      </c>
      <c r="DK6" s="5">
        <v>1</v>
      </c>
      <c r="DL6" s="5">
        <v>16</v>
      </c>
      <c r="DM6" s="5">
        <v>42</v>
      </c>
      <c r="DN6" s="5">
        <v>21</v>
      </c>
      <c r="DO6" s="5">
        <v>14</v>
      </c>
      <c r="DP6" s="5">
        <v>38</v>
      </c>
      <c r="DQ6" s="5">
        <v>1</v>
      </c>
      <c r="DR6" s="5">
        <v>1</v>
      </c>
      <c r="DS6" s="5">
        <v>6</v>
      </c>
      <c r="DT6" s="5">
        <v>16</v>
      </c>
      <c r="DU6" s="5">
        <v>67</v>
      </c>
      <c r="DV6" s="5">
        <v>86</v>
      </c>
      <c r="DW6" s="5">
        <v>87</v>
      </c>
      <c r="DX6" s="5" t="s">
        <v>203</v>
      </c>
      <c r="DY6" s="5" t="s">
        <v>204</v>
      </c>
      <c r="DZ6" s="5" t="s">
        <v>205</v>
      </c>
      <c r="EA6" s="5" t="s">
        <v>206</v>
      </c>
      <c r="EB6" s="5" t="s">
        <v>207</v>
      </c>
      <c r="EC6" s="5" t="s">
        <v>208</v>
      </c>
      <c r="ED6" s="5" t="s">
        <v>203</v>
      </c>
      <c r="EE6" s="5" t="s">
        <v>203</v>
      </c>
      <c r="EF6" s="5" t="s">
        <v>209</v>
      </c>
      <c r="EG6" s="5" t="s">
        <v>204</v>
      </c>
      <c r="EH6" s="5" t="s">
        <v>210</v>
      </c>
      <c r="EI6" s="5" t="s">
        <v>211</v>
      </c>
      <c r="EJ6" s="5" t="s">
        <v>212</v>
      </c>
      <c r="EK6" s="5">
        <v>100.396</v>
      </c>
      <c r="EL6" s="5">
        <v>3.0089999999999999</v>
      </c>
    </row>
    <row r="7" spans="1:142" s="6" customFormat="1" ht="11.5" x14ac:dyDescent="0.25">
      <c r="A7" s="5" t="s">
        <v>213</v>
      </c>
      <c r="B7" s="5">
        <v>49</v>
      </c>
      <c r="C7" s="5">
        <v>40</v>
      </c>
      <c r="D7" s="5">
        <v>20</v>
      </c>
      <c r="E7" s="5">
        <v>20</v>
      </c>
      <c r="F7" s="5">
        <v>10</v>
      </c>
      <c r="G7" s="5">
        <v>183</v>
      </c>
      <c r="H7" s="5">
        <v>6.0000000000000001E-3</v>
      </c>
      <c r="I7" s="5">
        <v>59.347999999999999</v>
      </c>
      <c r="J7" s="5">
        <v>6.0000000000000001E-3</v>
      </c>
      <c r="K7" s="5">
        <v>7.6999999999999999E-2</v>
      </c>
      <c r="L7" s="5">
        <v>0.44900000000000001</v>
      </c>
      <c r="M7" s="5">
        <v>-1E-3</v>
      </c>
      <c r="N7" s="5">
        <v>5.0000000000000001E-3</v>
      </c>
      <c r="O7" s="5">
        <v>8.0000000000000002E-3</v>
      </c>
      <c r="P7" s="5">
        <v>0</v>
      </c>
      <c r="Q7" s="5">
        <v>0</v>
      </c>
      <c r="R7" s="5">
        <v>0.09</v>
      </c>
      <c r="S7" s="5">
        <v>0.28199999999999997</v>
      </c>
      <c r="T7" s="5">
        <v>0.04</v>
      </c>
      <c r="U7" s="5">
        <v>39.991999999999997</v>
      </c>
      <c r="V7" s="5">
        <v>100.301</v>
      </c>
      <c r="W7" s="5">
        <v>1.2E-2</v>
      </c>
      <c r="X7" s="5">
        <v>98.995999999999995</v>
      </c>
      <c r="Y7" s="5">
        <v>1.2E-2</v>
      </c>
      <c r="Z7" s="5">
        <v>0.113</v>
      </c>
      <c r="AA7" s="5">
        <v>0.57799999999999996</v>
      </c>
      <c r="AB7" s="5">
        <v>-1E-3</v>
      </c>
      <c r="AC7" s="5">
        <v>7.0000000000000001E-3</v>
      </c>
      <c r="AD7" s="5">
        <v>1.0999999999999999E-2</v>
      </c>
      <c r="AE7" s="5">
        <v>0</v>
      </c>
      <c r="AF7" s="5">
        <v>0</v>
      </c>
      <c r="AG7" s="5">
        <v>0.122</v>
      </c>
      <c r="AH7" s="5">
        <v>0.40300000000000002</v>
      </c>
      <c r="AI7" s="5">
        <v>4.9000000000000002E-2</v>
      </c>
      <c r="AJ7" s="5">
        <v>0</v>
      </c>
      <c r="AK7" s="5">
        <v>100.301</v>
      </c>
      <c r="AL7" s="5">
        <v>5.0000000000000001E-3</v>
      </c>
      <c r="AM7" s="5">
        <v>33.012999999999998</v>
      </c>
      <c r="AN7" s="5">
        <v>6.0000000000000001E-3</v>
      </c>
      <c r="AO7" s="5">
        <v>3.9E-2</v>
      </c>
      <c r="AP7" s="5">
        <v>0.214</v>
      </c>
      <c r="AQ7" s="5">
        <v>-1E-3</v>
      </c>
      <c r="AR7" s="5">
        <v>5.0000000000000001E-3</v>
      </c>
      <c r="AS7" s="5">
        <v>5.0000000000000001E-3</v>
      </c>
      <c r="AT7" s="5">
        <v>0</v>
      </c>
      <c r="AU7" s="5">
        <v>0</v>
      </c>
      <c r="AV7" s="5">
        <v>2.5999999999999999E-2</v>
      </c>
      <c r="AW7" s="5">
        <v>8.1000000000000003E-2</v>
      </c>
      <c r="AX7" s="5">
        <v>6.0000000000000001E-3</v>
      </c>
      <c r="AY7" s="5">
        <v>66.599000000000004</v>
      </c>
      <c r="AZ7" s="5">
        <v>100</v>
      </c>
      <c r="BA7" s="5">
        <v>6</v>
      </c>
      <c r="BB7" s="5" t="s">
        <v>97</v>
      </c>
      <c r="BC7" s="5">
        <v>0</v>
      </c>
      <c r="BD7" s="5">
        <v>2.9740000000000002</v>
      </c>
      <c r="BE7" s="5">
        <v>1E-3</v>
      </c>
      <c r="BF7" s="5">
        <v>4.0000000000000001E-3</v>
      </c>
      <c r="BG7" s="5">
        <v>1.9E-2</v>
      </c>
      <c r="BH7" s="5">
        <v>0</v>
      </c>
      <c r="BI7" s="5">
        <v>0</v>
      </c>
      <c r="BJ7" s="5">
        <v>0</v>
      </c>
      <c r="BK7" s="5">
        <v>0</v>
      </c>
      <c r="BL7" s="5">
        <v>0</v>
      </c>
      <c r="BM7" s="5">
        <v>2E-3</v>
      </c>
      <c r="BN7" s="5">
        <v>7.0000000000000001E-3</v>
      </c>
      <c r="BO7" s="5">
        <v>1E-3</v>
      </c>
      <c r="BP7" s="5">
        <v>6</v>
      </c>
      <c r="BQ7" s="5">
        <v>6.0000000000000001E-3</v>
      </c>
      <c r="BR7" s="5">
        <v>8.0000000000000002E-3</v>
      </c>
      <c r="BS7" s="5">
        <v>4.0000000000000001E-3</v>
      </c>
      <c r="BT7" s="5">
        <v>6.0000000000000001E-3</v>
      </c>
      <c r="BU7" s="5">
        <v>1.0999999999999999E-2</v>
      </c>
      <c r="BV7" s="5">
        <v>1.0999999999999999E-2</v>
      </c>
      <c r="BW7" s="5">
        <v>6.0000000000000001E-3</v>
      </c>
      <c r="BX7" s="5">
        <v>4.0000000000000001E-3</v>
      </c>
      <c r="BY7" s="5">
        <v>0</v>
      </c>
      <c r="BZ7" s="5">
        <v>0</v>
      </c>
      <c r="CA7" s="5">
        <v>8.9999999999999993E-3</v>
      </c>
      <c r="CB7" s="5">
        <v>0.01</v>
      </c>
      <c r="CC7" s="5">
        <v>1.7000000000000001E-2</v>
      </c>
      <c r="CD7" s="5">
        <v>48.633000000000003</v>
      </c>
      <c r="CE7" s="5">
        <v>7.4999999999999997E-2</v>
      </c>
      <c r="CF7" s="5">
        <v>29.757000000000001</v>
      </c>
      <c r="CG7" s="5">
        <v>3.7170000000000001</v>
      </c>
      <c r="CH7" s="5">
        <v>1.7929999999999999</v>
      </c>
      <c r="CI7" s="5">
        <v>-486.76</v>
      </c>
      <c r="CJ7" s="5">
        <v>66.209999999999994</v>
      </c>
      <c r="CK7" s="5">
        <v>24.965</v>
      </c>
      <c r="CL7" s="5">
        <v>0</v>
      </c>
      <c r="CM7" s="5">
        <v>0</v>
      </c>
      <c r="CN7" s="5">
        <v>5.2439999999999998</v>
      </c>
      <c r="CO7" s="5">
        <v>2.5649999999999999</v>
      </c>
      <c r="CP7" s="5">
        <v>20.213999999999999</v>
      </c>
      <c r="CQ7" s="5">
        <v>31.177099999999999</v>
      </c>
      <c r="CR7" s="5">
        <v>3.1248999999999998</v>
      </c>
      <c r="CS7" s="5">
        <v>10.884</v>
      </c>
      <c r="CT7" s="5">
        <v>31.831199999999999</v>
      </c>
      <c r="CU7" s="5">
        <v>19.97</v>
      </c>
      <c r="CV7" s="5">
        <v>15.85</v>
      </c>
      <c r="CW7" s="5">
        <v>40</v>
      </c>
      <c r="CX7" s="5">
        <v>40</v>
      </c>
      <c r="CY7" s="5">
        <v>100</v>
      </c>
      <c r="CZ7" s="5">
        <v>80</v>
      </c>
      <c r="DA7" s="5">
        <v>40</v>
      </c>
      <c r="DB7" s="5">
        <v>40</v>
      </c>
      <c r="DC7" s="5">
        <v>100</v>
      </c>
      <c r="DD7" s="5">
        <v>40</v>
      </c>
      <c r="DE7" s="5">
        <v>20</v>
      </c>
      <c r="DF7" s="5">
        <v>20</v>
      </c>
      <c r="DG7" s="5">
        <v>240</v>
      </c>
      <c r="DH7" s="5">
        <v>160</v>
      </c>
      <c r="DI7" s="5">
        <v>200</v>
      </c>
      <c r="DJ7" s="5">
        <v>45233.84</v>
      </c>
      <c r="DK7" s="5">
        <v>1</v>
      </c>
      <c r="DL7" s="5">
        <v>16</v>
      </c>
      <c r="DM7" s="5">
        <v>42</v>
      </c>
      <c r="DN7" s="5">
        <v>21</v>
      </c>
      <c r="DO7" s="5">
        <v>14</v>
      </c>
      <c r="DP7" s="5">
        <v>38</v>
      </c>
      <c r="DQ7" s="5">
        <v>1</v>
      </c>
      <c r="DR7" s="5">
        <v>1</v>
      </c>
      <c r="DS7" s="5">
        <v>6</v>
      </c>
      <c r="DT7" s="5">
        <v>16</v>
      </c>
      <c r="DU7" s="5">
        <v>67</v>
      </c>
      <c r="DV7" s="5">
        <v>86</v>
      </c>
      <c r="DW7" s="5">
        <v>87</v>
      </c>
      <c r="DX7" s="5" t="s">
        <v>203</v>
      </c>
      <c r="DY7" s="5" t="s">
        <v>204</v>
      </c>
      <c r="DZ7" s="5" t="s">
        <v>205</v>
      </c>
      <c r="EA7" s="5" t="s">
        <v>206</v>
      </c>
      <c r="EB7" s="5" t="s">
        <v>207</v>
      </c>
      <c r="EC7" s="5" t="s">
        <v>208</v>
      </c>
      <c r="ED7" s="5" t="s">
        <v>203</v>
      </c>
      <c r="EE7" s="5" t="s">
        <v>203</v>
      </c>
      <c r="EF7" s="5" t="s">
        <v>209</v>
      </c>
      <c r="EG7" s="5" t="s">
        <v>204</v>
      </c>
      <c r="EH7" s="5" t="s">
        <v>210</v>
      </c>
      <c r="EI7" s="5" t="s">
        <v>211</v>
      </c>
      <c r="EJ7" s="5" t="s">
        <v>212</v>
      </c>
      <c r="EK7" s="5">
        <v>100.301</v>
      </c>
      <c r="EL7" s="5">
        <v>3.0091600000000001</v>
      </c>
    </row>
    <row r="8" spans="1:142" s="6" customFormat="1" ht="11.5" x14ac:dyDescent="0.25">
      <c r="A8" s="5" t="s">
        <v>213</v>
      </c>
      <c r="B8" s="5">
        <v>49</v>
      </c>
      <c r="C8" s="5">
        <v>40</v>
      </c>
      <c r="D8" s="5">
        <v>20</v>
      </c>
      <c r="E8" s="5">
        <v>20</v>
      </c>
      <c r="F8" s="5">
        <v>10</v>
      </c>
      <c r="G8" s="5">
        <v>184</v>
      </c>
      <c r="H8" s="5">
        <v>0</v>
      </c>
      <c r="I8" s="5">
        <v>59.393999999999998</v>
      </c>
      <c r="J8" s="5">
        <v>3.0000000000000001E-3</v>
      </c>
      <c r="K8" s="5">
        <v>8.1000000000000003E-2</v>
      </c>
      <c r="L8" s="5">
        <v>0.437</v>
      </c>
      <c r="M8" s="5">
        <v>3.0000000000000001E-3</v>
      </c>
      <c r="N8" s="5">
        <v>6.0000000000000001E-3</v>
      </c>
      <c r="O8" s="5">
        <v>6.0000000000000001E-3</v>
      </c>
      <c r="P8" s="5">
        <v>0</v>
      </c>
      <c r="Q8" s="5">
        <v>0</v>
      </c>
      <c r="R8" s="5">
        <v>8.4000000000000005E-2</v>
      </c>
      <c r="S8" s="5">
        <v>0.27600000000000002</v>
      </c>
      <c r="T8" s="5">
        <v>5.1999999999999998E-2</v>
      </c>
      <c r="U8" s="5">
        <v>40.012</v>
      </c>
      <c r="V8" s="5">
        <v>100.35599999999999</v>
      </c>
      <c r="W8" s="5">
        <v>1E-3</v>
      </c>
      <c r="X8" s="5">
        <v>99.072999999999993</v>
      </c>
      <c r="Y8" s="5">
        <v>6.0000000000000001E-3</v>
      </c>
      <c r="Z8" s="5">
        <v>0.11799999999999999</v>
      </c>
      <c r="AA8" s="5">
        <v>0.56200000000000006</v>
      </c>
      <c r="AB8" s="5">
        <v>5.0000000000000001E-3</v>
      </c>
      <c r="AC8" s="5">
        <v>0.01</v>
      </c>
      <c r="AD8" s="5">
        <v>8.9999999999999993E-3</v>
      </c>
      <c r="AE8" s="5">
        <v>0</v>
      </c>
      <c r="AF8" s="5">
        <v>0</v>
      </c>
      <c r="AG8" s="5">
        <v>0.113</v>
      </c>
      <c r="AH8" s="5">
        <v>0.39500000000000002</v>
      </c>
      <c r="AI8" s="5">
        <v>6.4000000000000001E-2</v>
      </c>
      <c r="AJ8" s="5">
        <v>0</v>
      </c>
      <c r="AK8" s="5">
        <v>100.35599999999999</v>
      </c>
      <c r="AL8" s="5">
        <v>0</v>
      </c>
      <c r="AM8" s="5">
        <v>33.023000000000003</v>
      </c>
      <c r="AN8" s="5">
        <v>3.0000000000000001E-3</v>
      </c>
      <c r="AO8" s="5">
        <v>4.1000000000000002E-2</v>
      </c>
      <c r="AP8" s="5">
        <v>0.20799999999999999</v>
      </c>
      <c r="AQ8" s="5">
        <v>2E-3</v>
      </c>
      <c r="AR8" s="5">
        <v>6.0000000000000001E-3</v>
      </c>
      <c r="AS8" s="5">
        <v>4.0000000000000001E-3</v>
      </c>
      <c r="AT8" s="5">
        <v>0</v>
      </c>
      <c r="AU8" s="5">
        <v>0</v>
      </c>
      <c r="AV8" s="5">
        <v>2.5000000000000001E-2</v>
      </c>
      <c r="AW8" s="5">
        <v>7.9000000000000001E-2</v>
      </c>
      <c r="AX8" s="5">
        <v>8.0000000000000002E-3</v>
      </c>
      <c r="AY8" s="5">
        <v>66.599999999999994</v>
      </c>
      <c r="AZ8" s="5">
        <v>100</v>
      </c>
      <c r="BA8" s="5">
        <v>6</v>
      </c>
      <c r="BB8" s="5" t="s">
        <v>97</v>
      </c>
      <c r="BC8" s="5">
        <v>0</v>
      </c>
      <c r="BD8" s="5">
        <v>2.9750000000000001</v>
      </c>
      <c r="BE8" s="5">
        <v>0</v>
      </c>
      <c r="BF8" s="5">
        <v>4.0000000000000001E-3</v>
      </c>
      <c r="BG8" s="5">
        <v>1.9E-2</v>
      </c>
      <c r="BH8" s="5">
        <v>0</v>
      </c>
      <c r="BI8" s="5">
        <v>1E-3</v>
      </c>
      <c r="BJ8" s="5">
        <v>0</v>
      </c>
      <c r="BK8" s="5">
        <v>0</v>
      </c>
      <c r="BL8" s="5">
        <v>0</v>
      </c>
      <c r="BM8" s="5">
        <v>2E-3</v>
      </c>
      <c r="BN8" s="5">
        <v>7.0000000000000001E-3</v>
      </c>
      <c r="BO8" s="5">
        <v>1E-3</v>
      </c>
      <c r="BP8" s="5">
        <v>6</v>
      </c>
      <c r="BQ8" s="5">
        <v>6.0000000000000001E-3</v>
      </c>
      <c r="BR8" s="5">
        <v>7.0000000000000001E-3</v>
      </c>
      <c r="BS8" s="5">
        <v>4.0000000000000001E-3</v>
      </c>
      <c r="BT8" s="5">
        <v>6.0000000000000001E-3</v>
      </c>
      <c r="BU8" s="5">
        <v>1.0999999999999999E-2</v>
      </c>
      <c r="BV8" s="5">
        <v>1.0999999999999999E-2</v>
      </c>
      <c r="BW8" s="5">
        <v>6.0000000000000001E-3</v>
      </c>
      <c r="BX8" s="5">
        <v>4.0000000000000001E-3</v>
      </c>
      <c r="BY8" s="5">
        <v>0</v>
      </c>
      <c r="BZ8" s="5">
        <v>0</v>
      </c>
      <c r="CA8" s="5">
        <v>8.9999999999999993E-3</v>
      </c>
      <c r="CB8" s="5">
        <v>0.01</v>
      </c>
      <c r="CC8" s="5">
        <v>1.7000000000000001E-2</v>
      </c>
      <c r="CD8" s="5">
        <v>560.03399999999999</v>
      </c>
      <c r="CE8" s="5">
        <v>7.4999999999999997E-2</v>
      </c>
      <c r="CF8" s="5">
        <v>55.862000000000002</v>
      </c>
      <c r="CG8" s="5">
        <v>3.5840000000000001</v>
      </c>
      <c r="CH8" s="5">
        <v>1.827</v>
      </c>
      <c r="CI8" s="5">
        <v>144.52500000000001</v>
      </c>
      <c r="CJ8" s="5">
        <v>50.49</v>
      </c>
      <c r="CK8" s="5">
        <v>30.542000000000002</v>
      </c>
      <c r="CL8" s="5">
        <v>0</v>
      </c>
      <c r="CM8" s="5">
        <v>0</v>
      </c>
      <c r="CN8" s="5">
        <v>5.5960000000000001</v>
      </c>
      <c r="CO8" s="5">
        <v>2.59</v>
      </c>
      <c r="CP8" s="5">
        <v>15.379</v>
      </c>
      <c r="CQ8" s="5">
        <v>31.2209</v>
      </c>
      <c r="CR8" s="5">
        <v>3.0848</v>
      </c>
      <c r="CS8" s="5">
        <v>10.8865</v>
      </c>
      <c r="CT8" s="5">
        <v>91.215400000000002</v>
      </c>
      <c r="CU8" s="5">
        <v>19.98</v>
      </c>
      <c r="CV8" s="5">
        <v>15.83</v>
      </c>
      <c r="CW8" s="5">
        <v>40</v>
      </c>
      <c r="CX8" s="5">
        <v>40</v>
      </c>
      <c r="CY8" s="5">
        <v>100</v>
      </c>
      <c r="CZ8" s="5">
        <v>80</v>
      </c>
      <c r="DA8" s="5">
        <v>40</v>
      </c>
      <c r="DB8" s="5">
        <v>40</v>
      </c>
      <c r="DC8" s="5">
        <v>100</v>
      </c>
      <c r="DD8" s="5">
        <v>40</v>
      </c>
      <c r="DE8" s="5">
        <v>20</v>
      </c>
      <c r="DF8" s="5">
        <v>20</v>
      </c>
      <c r="DG8" s="5">
        <v>240</v>
      </c>
      <c r="DH8" s="5">
        <v>160</v>
      </c>
      <c r="DI8" s="5">
        <v>200</v>
      </c>
      <c r="DJ8" s="5">
        <v>45233.85</v>
      </c>
      <c r="DK8" s="5">
        <v>1</v>
      </c>
      <c r="DL8" s="5">
        <v>16</v>
      </c>
      <c r="DM8" s="5">
        <v>42</v>
      </c>
      <c r="DN8" s="5">
        <v>21</v>
      </c>
      <c r="DO8" s="5">
        <v>14</v>
      </c>
      <c r="DP8" s="5">
        <v>38</v>
      </c>
      <c r="DQ8" s="5">
        <v>1</v>
      </c>
      <c r="DR8" s="5">
        <v>1</v>
      </c>
      <c r="DS8" s="5">
        <v>6</v>
      </c>
      <c r="DT8" s="5">
        <v>16</v>
      </c>
      <c r="DU8" s="5">
        <v>67</v>
      </c>
      <c r="DV8" s="5">
        <v>86</v>
      </c>
      <c r="DW8" s="5">
        <v>87</v>
      </c>
      <c r="DX8" s="5" t="s">
        <v>203</v>
      </c>
      <c r="DY8" s="5" t="s">
        <v>204</v>
      </c>
      <c r="DZ8" s="5" t="s">
        <v>205</v>
      </c>
      <c r="EA8" s="5" t="s">
        <v>206</v>
      </c>
      <c r="EB8" s="5" t="s">
        <v>207</v>
      </c>
      <c r="EC8" s="5" t="s">
        <v>208</v>
      </c>
      <c r="ED8" s="5" t="s">
        <v>203</v>
      </c>
      <c r="EE8" s="5" t="s">
        <v>203</v>
      </c>
      <c r="EF8" s="5" t="s">
        <v>209</v>
      </c>
      <c r="EG8" s="5" t="s">
        <v>204</v>
      </c>
      <c r="EH8" s="5" t="s">
        <v>210</v>
      </c>
      <c r="EI8" s="5" t="s">
        <v>211</v>
      </c>
      <c r="EJ8" s="5" t="s">
        <v>212</v>
      </c>
      <c r="EK8" s="5">
        <v>100.35599999999999</v>
      </c>
      <c r="EL8" s="5">
        <v>3.0089800000000002</v>
      </c>
    </row>
    <row r="9" spans="1:142" s="6" customFormat="1" ht="11.5" x14ac:dyDescent="0.25">
      <c r="A9" s="5" t="s">
        <v>214</v>
      </c>
      <c r="B9" s="5">
        <v>5</v>
      </c>
      <c r="C9" s="5">
        <v>40</v>
      </c>
      <c r="D9" s="5">
        <v>20</v>
      </c>
      <c r="E9" s="5">
        <v>20</v>
      </c>
      <c r="F9" s="5">
        <v>10</v>
      </c>
      <c r="G9" s="5">
        <v>91</v>
      </c>
      <c r="H9" s="5">
        <v>3.0000000000000001E-3</v>
      </c>
      <c r="I9" s="5">
        <v>59.067</v>
      </c>
      <c r="J9" s="5">
        <v>6.0000000000000001E-3</v>
      </c>
      <c r="K9" s="5">
        <v>7.3999999999999996E-2</v>
      </c>
      <c r="L9" s="5">
        <v>0.44400000000000001</v>
      </c>
      <c r="M9" s="5">
        <v>6.0000000000000001E-3</v>
      </c>
      <c r="N9" s="5">
        <v>-4.0000000000000001E-3</v>
      </c>
      <c r="O9" s="5">
        <v>2E-3</v>
      </c>
      <c r="P9" s="5">
        <v>0</v>
      </c>
      <c r="Q9" s="5">
        <v>0</v>
      </c>
      <c r="R9" s="5">
        <v>7.6999999999999999E-2</v>
      </c>
      <c r="S9" s="5">
        <v>0.28399999999999997</v>
      </c>
      <c r="T9" s="5">
        <v>3.3000000000000002E-2</v>
      </c>
      <c r="U9" s="5">
        <v>39.786000000000001</v>
      </c>
      <c r="V9" s="5">
        <v>99.778000000000006</v>
      </c>
      <c r="W9" s="5">
        <v>6.0000000000000001E-3</v>
      </c>
      <c r="X9" s="5">
        <v>98.527000000000001</v>
      </c>
      <c r="Y9" s="5">
        <v>1.2E-2</v>
      </c>
      <c r="Z9" s="5">
        <v>0.108</v>
      </c>
      <c r="AA9" s="5">
        <v>0.57199999999999995</v>
      </c>
      <c r="AB9" s="5">
        <v>7.0000000000000001E-3</v>
      </c>
      <c r="AC9" s="5">
        <v>-7.0000000000000001E-3</v>
      </c>
      <c r="AD9" s="5">
        <v>2E-3</v>
      </c>
      <c r="AE9" s="5">
        <v>0</v>
      </c>
      <c r="AF9" s="5">
        <v>0</v>
      </c>
      <c r="AG9" s="5">
        <v>0.104</v>
      </c>
      <c r="AH9" s="5">
        <v>0.40600000000000003</v>
      </c>
      <c r="AI9" s="5">
        <v>4.1000000000000002E-2</v>
      </c>
      <c r="AJ9" s="5">
        <v>0</v>
      </c>
      <c r="AK9" s="5">
        <v>99.778000000000006</v>
      </c>
      <c r="AL9" s="5">
        <v>3.0000000000000001E-3</v>
      </c>
      <c r="AM9" s="5">
        <v>33.029000000000003</v>
      </c>
      <c r="AN9" s="5">
        <v>6.0000000000000001E-3</v>
      </c>
      <c r="AO9" s="5">
        <v>3.7999999999999999E-2</v>
      </c>
      <c r="AP9" s="5">
        <v>0.21299999999999999</v>
      </c>
      <c r="AQ9" s="5">
        <v>3.0000000000000001E-3</v>
      </c>
      <c r="AR9" s="5">
        <v>-4.0000000000000001E-3</v>
      </c>
      <c r="AS9" s="5">
        <v>1E-3</v>
      </c>
      <c r="AT9" s="5">
        <v>0</v>
      </c>
      <c r="AU9" s="5">
        <v>0</v>
      </c>
      <c r="AV9" s="5">
        <v>2.3E-2</v>
      </c>
      <c r="AW9" s="5">
        <v>8.2000000000000003E-2</v>
      </c>
      <c r="AX9" s="5">
        <v>5.0000000000000001E-3</v>
      </c>
      <c r="AY9" s="5">
        <v>66.602999999999994</v>
      </c>
      <c r="AZ9" s="5">
        <v>100</v>
      </c>
      <c r="BA9" s="5">
        <v>6</v>
      </c>
      <c r="BB9" s="5" t="s">
        <v>97</v>
      </c>
      <c r="BC9" s="5">
        <v>0</v>
      </c>
      <c r="BD9" s="5">
        <v>2.9750000000000001</v>
      </c>
      <c r="BE9" s="5">
        <v>1E-3</v>
      </c>
      <c r="BF9" s="5">
        <v>3.0000000000000001E-3</v>
      </c>
      <c r="BG9" s="5">
        <v>1.9E-2</v>
      </c>
      <c r="BH9" s="5">
        <v>0</v>
      </c>
      <c r="BI9" s="5">
        <v>0</v>
      </c>
      <c r="BJ9" s="5">
        <v>0</v>
      </c>
      <c r="BK9" s="5">
        <v>0</v>
      </c>
      <c r="BL9" s="5">
        <v>0</v>
      </c>
      <c r="BM9" s="5">
        <v>2E-3</v>
      </c>
      <c r="BN9" s="5">
        <v>7.0000000000000001E-3</v>
      </c>
      <c r="BO9" s="5">
        <v>0</v>
      </c>
      <c r="BP9" s="5">
        <v>6</v>
      </c>
      <c r="BQ9" s="5">
        <v>6.0000000000000001E-3</v>
      </c>
      <c r="BR9" s="5">
        <v>8.0000000000000002E-3</v>
      </c>
      <c r="BS9" s="5">
        <v>4.0000000000000001E-3</v>
      </c>
      <c r="BT9" s="5">
        <v>6.0000000000000001E-3</v>
      </c>
      <c r="BU9" s="5">
        <v>1.0999999999999999E-2</v>
      </c>
      <c r="BV9" s="5">
        <v>1.0999999999999999E-2</v>
      </c>
      <c r="BW9" s="5">
        <v>6.0000000000000001E-3</v>
      </c>
      <c r="BX9" s="5">
        <v>4.0000000000000001E-3</v>
      </c>
      <c r="BY9" s="5">
        <v>0</v>
      </c>
      <c r="BZ9" s="5">
        <v>0</v>
      </c>
      <c r="CA9" s="5">
        <v>8.9999999999999993E-3</v>
      </c>
      <c r="CB9" s="5">
        <v>0.01</v>
      </c>
      <c r="CC9" s="5">
        <v>1.7000000000000001E-2</v>
      </c>
      <c r="CD9" s="5">
        <v>92.462999999999994</v>
      </c>
      <c r="CE9" s="5">
        <v>7.4999999999999997E-2</v>
      </c>
      <c r="CF9" s="5">
        <v>29.59</v>
      </c>
      <c r="CG9" s="5">
        <v>3.891</v>
      </c>
      <c r="CH9" s="5">
        <v>1.8109999999999999</v>
      </c>
      <c r="CI9" s="5">
        <v>91.003</v>
      </c>
      <c r="CJ9" s="5">
        <v>-74.146000000000001</v>
      </c>
      <c r="CK9" s="5">
        <v>107.78700000000001</v>
      </c>
      <c r="CL9" s="5">
        <v>0</v>
      </c>
      <c r="CM9" s="5">
        <v>0</v>
      </c>
      <c r="CN9" s="5">
        <v>5.9859999999999998</v>
      </c>
      <c r="CO9" s="5">
        <v>2.536</v>
      </c>
      <c r="CP9" s="5">
        <v>24.22</v>
      </c>
      <c r="CQ9" s="5">
        <v>31.2271</v>
      </c>
      <c r="CR9" s="5">
        <v>3.00169</v>
      </c>
      <c r="CS9" s="5">
        <v>10.9285</v>
      </c>
      <c r="CT9" s="5">
        <v>0</v>
      </c>
      <c r="CU9" s="5">
        <v>19.989999999999998</v>
      </c>
      <c r="CV9" s="5">
        <v>15.89</v>
      </c>
      <c r="CW9" s="5">
        <v>40</v>
      </c>
      <c r="CX9" s="5">
        <v>40</v>
      </c>
      <c r="CY9" s="5">
        <v>100</v>
      </c>
      <c r="CZ9" s="5">
        <v>80</v>
      </c>
      <c r="DA9" s="5">
        <v>40</v>
      </c>
      <c r="DB9" s="5">
        <v>40</v>
      </c>
      <c r="DC9" s="5">
        <v>100</v>
      </c>
      <c r="DD9" s="5">
        <v>40</v>
      </c>
      <c r="DE9" s="5">
        <v>20</v>
      </c>
      <c r="DF9" s="5">
        <v>20</v>
      </c>
      <c r="DG9" s="5">
        <v>240</v>
      </c>
      <c r="DH9" s="5">
        <v>160</v>
      </c>
      <c r="DI9" s="5">
        <v>200</v>
      </c>
      <c r="DJ9" s="5">
        <v>45232.38</v>
      </c>
      <c r="DK9" s="5">
        <v>1</v>
      </c>
      <c r="DL9" s="5">
        <v>16</v>
      </c>
      <c r="DM9" s="5">
        <v>42</v>
      </c>
      <c r="DN9" s="5">
        <v>21</v>
      </c>
      <c r="DO9" s="5">
        <v>14</v>
      </c>
      <c r="DP9" s="5">
        <v>38</v>
      </c>
      <c r="DQ9" s="5">
        <v>1</v>
      </c>
      <c r="DR9" s="5">
        <v>1</v>
      </c>
      <c r="DS9" s="5">
        <v>6</v>
      </c>
      <c r="DT9" s="5">
        <v>16</v>
      </c>
      <c r="DU9" s="5">
        <v>67</v>
      </c>
      <c r="DV9" s="5">
        <v>86</v>
      </c>
      <c r="DW9" s="5">
        <v>87</v>
      </c>
      <c r="DX9" s="5" t="s">
        <v>203</v>
      </c>
      <c r="DY9" s="5" t="s">
        <v>204</v>
      </c>
      <c r="DZ9" s="5" t="s">
        <v>205</v>
      </c>
      <c r="EA9" s="5" t="s">
        <v>206</v>
      </c>
      <c r="EB9" s="5" t="s">
        <v>207</v>
      </c>
      <c r="EC9" s="5" t="s">
        <v>208</v>
      </c>
      <c r="ED9" s="5" t="s">
        <v>203</v>
      </c>
      <c r="EE9" s="5" t="s">
        <v>203</v>
      </c>
      <c r="EF9" s="5" t="s">
        <v>209</v>
      </c>
      <c r="EG9" s="5" t="s">
        <v>204</v>
      </c>
      <c r="EH9" s="5" t="s">
        <v>210</v>
      </c>
      <c r="EI9" s="5" t="s">
        <v>211</v>
      </c>
      <c r="EJ9" s="5" t="s">
        <v>212</v>
      </c>
      <c r="EK9" s="5">
        <v>99.777699999999996</v>
      </c>
      <c r="EL9" s="5">
        <v>3.00861</v>
      </c>
    </row>
    <row r="10" spans="1:142" s="9" customFormat="1" ht="11.5" x14ac:dyDescent="0.25">
      <c r="A10" s="8" t="s">
        <v>215</v>
      </c>
      <c r="B10" s="8"/>
      <c r="C10" s="8"/>
      <c r="D10" s="8"/>
      <c r="E10" s="8"/>
      <c r="F10" s="8"/>
      <c r="G10" s="8"/>
      <c r="H10" s="8">
        <v>3.0000000000000001E-3</v>
      </c>
      <c r="I10" s="8">
        <v>59.238</v>
      </c>
      <c r="J10" s="8">
        <v>4.0000000000000001E-3</v>
      </c>
      <c r="K10" s="8">
        <v>7.8E-2</v>
      </c>
      <c r="L10" s="8">
        <v>0.44400000000000001</v>
      </c>
      <c r="M10" s="8">
        <v>1E-3</v>
      </c>
      <c r="N10" s="8">
        <v>0</v>
      </c>
      <c r="O10" s="8">
        <v>6.0000000000000001E-3</v>
      </c>
      <c r="P10" s="8">
        <v>0</v>
      </c>
      <c r="Q10" s="8">
        <v>0</v>
      </c>
      <c r="R10" s="8">
        <v>8.4000000000000005E-2</v>
      </c>
      <c r="S10" s="8">
        <v>0.27700000000000002</v>
      </c>
      <c r="T10" s="8">
        <v>4.3999999999999997E-2</v>
      </c>
      <c r="U10" s="8">
        <v>39.905999999999999</v>
      </c>
      <c r="V10" s="8">
        <v>100.08499999999999</v>
      </c>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row>
    <row r="11" spans="1:142" s="9" customFormat="1" ht="11.5" x14ac:dyDescent="0.25">
      <c r="A11" s="10" t="s">
        <v>216</v>
      </c>
      <c r="B11" s="10"/>
      <c r="C11" s="10"/>
      <c r="D11" s="10"/>
      <c r="E11" s="10"/>
      <c r="F11" s="10"/>
      <c r="G11" s="10"/>
      <c r="H11" s="10">
        <v>3.0000000000000001E-3</v>
      </c>
      <c r="I11" s="10">
        <v>0.16</v>
      </c>
      <c r="J11" s="10">
        <v>3.0000000000000001E-3</v>
      </c>
      <c r="K11" s="10">
        <v>3.0000000000000001E-3</v>
      </c>
      <c r="L11" s="10">
        <v>8.0000000000000002E-3</v>
      </c>
      <c r="M11" s="10">
        <v>7.0000000000000001E-3</v>
      </c>
      <c r="N11" s="10">
        <v>4.0000000000000001E-3</v>
      </c>
      <c r="O11" s="10">
        <v>3.0000000000000001E-3</v>
      </c>
      <c r="P11" s="10">
        <v>0</v>
      </c>
      <c r="Q11" s="10">
        <v>0</v>
      </c>
      <c r="R11" s="10">
        <v>5.0000000000000001E-3</v>
      </c>
      <c r="S11" s="10">
        <v>8.0000000000000002E-3</v>
      </c>
      <c r="T11" s="10">
        <v>8.0000000000000002E-3</v>
      </c>
      <c r="U11" s="10">
        <v>0.115</v>
      </c>
      <c r="V11" s="10">
        <v>0.29099999999999998</v>
      </c>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row>
    <row r="12" spans="1:142" s="9" customFormat="1" ht="11.5" x14ac:dyDescent="0.25">
      <c r="A12" s="11" t="s">
        <v>217</v>
      </c>
      <c r="B12" s="11"/>
      <c r="C12" s="11"/>
      <c r="D12" s="11"/>
      <c r="E12" s="11"/>
      <c r="F12" s="11"/>
      <c r="G12" s="11"/>
      <c r="H12" s="11">
        <v>87.6</v>
      </c>
      <c r="I12" s="11">
        <v>0.3</v>
      </c>
      <c r="J12" s="11">
        <v>82.3</v>
      </c>
      <c r="K12" s="11">
        <v>3.9</v>
      </c>
      <c r="L12" s="11">
        <v>1.7</v>
      </c>
      <c r="M12" s="11">
        <v>586.1</v>
      </c>
      <c r="N12" s="11">
        <v>-9167.9</v>
      </c>
      <c r="O12" s="11">
        <v>47.5</v>
      </c>
      <c r="P12" s="11" t="e">
        <v>#DIV/0!</v>
      </c>
      <c r="Q12" s="11" t="e">
        <v>#DIV/0!</v>
      </c>
      <c r="R12" s="11">
        <v>5.5</v>
      </c>
      <c r="S12" s="11">
        <v>3</v>
      </c>
      <c r="T12" s="11">
        <v>17.3</v>
      </c>
      <c r="U12" s="11">
        <v>0.3</v>
      </c>
      <c r="V12" s="11">
        <v>0.3</v>
      </c>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row>
    <row r="13" spans="1:142" s="13" customFormat="1" ht="11.5" x14ac:dyDescent="0.25">
      <c r="A13" s="12" t="s">
        <v>218</v>
      </c>
      <c r="B13" s="12"/>
      <c r="C13" s="12"/>
      <c r="D13" s="12"/>
      <c r="E13" s="12"/>
      <c r="F13" s="12"/>
      <c r="G13" s="12"/>
      <c r="H13" s="12"/>
      <c r="I13" s="12"/>
      <c r="J13" s="12"/>
      <c r="K13" s="12">
        <v>7.0999999999999994E-2</v>
      </c>
      <c r="L13" s="12">
        <v>0.42499999999999999</v>
      </c>
      <c r="M13" s="12"/>
      <c r="N13" s="12"/>
      <c r="O13" s="12"/>
      <c r="P13" s="12"/>
      <c r="Q13" s="12"/>
      <c r="R13" s="12">
        <v>8.1000000000000003E-2</v>
      </c>
      <c r="S13" s="12">
        <v>0.26500000000000001</v>
      </c>
      <c r="T13" s="12">
        <v>4.7E-2</v>
      </c>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row>
    <row r="14" spans="1:142" s="6" customFormat="1" ht="11.5" x14ac:dyDescent="0.25">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row>
    <row r="15" spans="1:142" s="6" customFormat="1" ht="11.5" x14ac:dyDescent="0.25">
      <c r="A15" s="5" t="s">
        <v>219</v>
      </c>
      <c r="B15" s="5">
        <v>9</v>
      </c>
      <c r="C15" s="5">
        <v>40</v>
      </c>
      <c r="D15" s="5">
        <v>20</v>
      </c>
      <c r="E15" s="5">
        <v>50</v>
      </c>
      <c r="F15" s="5">
        <v>10</v>
      </c>
      <c r="G15" s="5">
        <v>106</v>
      </c>
      <c r="H15" s="5">
        <v>3.0000000000000001E-3</v>
      </c>
      <c r="I15" s="5">
        <v>57.798000000000002</v>
      </c>
      <c r="J15" s="5">
        <v>5.0000000000000001E-3</v>
      </c>
      <c r="K15" s="5">
        <v>7.9000000000000001E-2</v>
      </c>
      <c r="L15" s="5">
        <v>0.45400000000000001</v>
      </c>
      <c r="M15" s="5">
        <v>3.0000000000000001E-3</v>
      </c>
      <c r="N15" s="5">
        <v>-7.0000000000000001E-3</v>
      </c>
      <c r="O15" s="5">
        <v>6.0000000000000001E-3</v>
      </c>
      <c r="P15" s="5">
        <v>0</v>
      </c>
      <c r="Q15" s="5">
        <v>0</v>
      </c>
      <c r="R15" s="5">
        <v>9.2999999999999999E-2</v>
      </c>
      <c r="S15" s="5">
        <v>0.27800000000000002</v>
      </c>
      <c r="T15" s="5">
        <v>5.7000000000000002E-2</v>
      </c>
      <c r="U15" s="5">
        <v>38.948999999999998</v>
      </c>
      <c r="V15" s="5">
        <v>97.715999999999994</v>
      </c>
      <c r="W15" s="5">
        <v>6.0000000000000001E-3</v>
      </c>
      <c r="X15" s="5">
        <v>96.411000000000001</v>
      </c>
      <c r="Y15" s="5">
        <v>8.9999999999999993E-3</v>
      </c>
      <c r="Z15" s="5">
        <v>0.115</v>
      </c>
      <c r="AA15" s="5">
        <v>0.58399999999999996</v>
      </c>
      <c r="AB15" s="5">
        <v>4.0000000000000001E-3</v>
      </c>
      <c r="AC15" s="5">
        <v>-1.2E-2</v>
      </c>
      <c r="AD15" s="5">
        <v>8.0000000000000002E-3</v>
      </c>
      <c r="AE15" s="5">
        <v>0</v>
      </c>
      <c r="AF15" s="5">
        <v>0</v>
      </c>
      <c r="AG15" s="5">
        <v>0.125</v>
      </c>
      <c r="AH15" s="5">
        <v>0.39800000000000002</v>
      </c>
      <c r="AI15" s="5">
        <v>6.9000000000000006E-2</v>
      </c>
      <c r="AJ15" s="5">
        <v>0</v>
      </c>
      <c r="AK15" s="5">
        <v>97.715999999999994</v>
      </c>
      <c r="AL15" s="5">
        <v>3.0000000000000001E-3</v>
      </c>
      <c r="AM15" s="5">
        <v>33.012999999999998</v>
      </c>
      <c r="AN15" s="5">
        <v>5.0000000000000001E-3</v>
      </c>
      <c r="AO15" s="5">
        <v>4.1000000000000002E-2</v>
      </c>
      <c r="AP15" s="5">
        <v>0.222</v>
      </c>
      <c r="AQ15" s="5">
        <v>2E-3</v>
      </c>
      <c r="AR15" s="5">
        <v>-8.0000000000000002E-3</v>
      </c>
      <c r="AS15" s="5">
        <v>4.0000000000000001E-3</v>
      </c>
      <c r="AT15" s="5">
        <v>0</v>
      </c>
      <c r="AU15" s="5">
        <v>0</v>
      </c>
      <c r="AV15" s="5">
        <v>2.8000000000000001E-2</v>
      </c>
      <c r="AW15" s="5">
        <v>8.2000000000000003E-2</v>
      </c>
      <c r="AX15" s="5">
        <v>8.9999999999999993E-3</v>
      </c>
      <c r="AY15" s="5">
        <v>66.600999999999999</v>
      </c>
      <c r="AZ15" s="5">
        <v>100</v>
      </c>
      <c r="BA15" s="5">
        <v>6</v>
      </c>
      <c r="BB15" s="5" t="s">
        <v>97</v>
      </c>
      <c r="BC15" s="5">
        <v>0</v>
      </c>
      <c r="BD15" s="5">
        <v>2.9740000000000002</v>
      </c>
      <c r="BE15" s="5">
        <v>0</v>
      </c>
      <c r="BF15" s="5">
        <v>4.0000000000000001E-3</v>
      </c>
      <c r="BG15" s="5">
        <v>0.02</v>
      </c>
      <c r="BH15" s="5">
        <v>0</v>
      </c>
      <c r="BI15" s="5">
        <v>-1E-3</v>
      </c>
      <c r="BJ15" s="5">
        <v>0</v>
      </c>
      <c r="BK15" s="5">
        <v>0</v>
      </c>
      <c r="BL15" s="5">
        <v>0</v>
      </c>
      <c r="BM15" s="5">
        <v>3.0000000000000001E-3</v>
      </c>
      <c r="BN15" s="5">
        <v>7.0000000000000001E-3</v>
      </c>
      <c r="BO15" s="5">
        <v>1E-3</v>
      </c>
      <c r="BP15" s="5">
        <v>6</v>
      </c>
      <c r="BQ15" s="5">
        <v>4.0000000000000001E-3</v>
      </c>
      <c r="BR15" s="5">
        <v>5.0000000000000001E-3</v>
      </c>
      <c r="BS15" s="5">
        <v>2E-3</v>
      </c>
      <c r="BT15" s="5">
        <v>4.0000000000000001E-3</v>
      </c>
      <c r="BU15" s="5">
        <v>7.0000000000000001E-3</v>
      </c>
      <c r="BV15" s="5">
        <v>7.0000000000000001E-3</v>
      </c>
      <c r="BW15" s="5">
        <v>4.0000000000000001E-3</v>
      </c>
      <c r="BX15" s="5">
        <v>3.0000000000000001E-3</v>
      </c>
      <c r="BY15" s="5">
        <v>0</v>
      </c>
      <c r="BZ15" s="5">
        <v>0</v>
      </c>
      <c r="CA15" s="5">
        <v>5.0000000000000001E-3</v>
      </c>
      <c r="CB15" s="5">
        <v>6.0000000000000001E-3</v>
      </c>
      <c r="CC15" s="5">
        <v>1.0999999999999999E-2</v>
      </c>
      <c r="CD15" s="5">
        <v>65.887</v>
      </c>
      <c r="CE15" s="5">
        <v>4.5999999999999999E-2</v>
      </c>
      <c r="CF15" s="5">
        <v>24.942</v>
      </c>
      <c r="CG15" s="5">
        <v>2.3079999999999998</v>
      </c>
      <c r="CH15" s="5">
        <v>1.125</v>
      </c>
      <c r="CI15" s="5">
        <v>96.777000000000001</v>
      </c>
      <c r="CJ15" s="5">
        <v>-25.334</v>
      </c>
      <c r="CK15" s="5">
        <v>21.385000000000002</v>
      </c>
      <c r="CL15" s="5">
        <v>0</v>
      </c>
      <c r="CM15" s="5">
        <v>0</v>
      </c>
      <c r="CN15" s="5">
        <v>3.1339999999999999</v>
      </c>
      <c r="CO15" s="5">
        <v>1.6319999999999999</v>
      </c>
      <c r="CP15" s="5">
        <v>8.9979999999999993</v>
      </c>
      <c r="CQ15" s="5">
        <v>31.139399999999998</v>
      </c>
      <c r="CR15" s="5">
        <v>3.4019900000000001</v>
      </c>
      <c r="CS15" s="5">
        <v>10.900499999999999</v>
      </c>
      <c r="CT15" s="5">
        <v>0</v>
      </c>
      <c r="CU15" s="5">
        <v>50.08</v>
      </c>
      <c r="CV15" s="5">
        <v>39.840000000000003</v>
      </c>
      <c r="CW15" s="5">
        <v>40</v>
      </c>
      <c r="CX15" s="5">
        <v>40</v>
      </c>
      <c r="CY15" s="5">
        <v>100</v>
      </c>
      <c r="CZ15" s="5">
        <v>80</v>
      </c>
      <c r="DA15" s="5">
        <v>40</v>
      </c>
      <c r="DB15" s="5">
        <v>40</v>
      </c>
      <c r="DC15" s="5">
        <v>100</v>
      </c>
      <c r="DD15" s="5">
        <v>40</v>
      </c>
      <c r="DE15" s="5">
        <v>20</v>
      </c>
      <c r="DF15" s="5">
        <v>20</v>
      </c>
      <c r="DG15" s="5">
        <v>240</v>
      </c>
      <c r="DH15" s="5">
        <v>160</v>
      </c>
      <c r="DI15" s="5">
        <v>200</v>
      </c>
      <c r="DJ15" s="5">
        <v>45232.71</v>
      </c>
      <c r="DK15" s="5">
        <v>1</v>
      </c>
      <c r="DL15" s="5">
        <v>41</v>
      </c>
      <c r="DM15" s="5">
        <v>42</v>
      </c>
      <c r="DN15" s="5">
        <v>21</v>
      </c>
      <c r="DO15" s="5">
        <v>14</v>
      </c>
      <c r="DP15" s="5">
        <v>38</v>
      </c>
      <c r="DQ15" s="5">
        <v>1</v>
      </c>
      <c r="DR15" s="5">
        <v>1</v>
      </c>
      <c r="DS15" s="5">
        <v>6</v>
      </c>
      <c r="DT15" s="5">
        <v>16</v>
      </c>
      <c r="DU15" s="5">
        <v>67</v>
      </c>
      <c r="DV15" s="5">
        <v>86</v>
      </c>
      <c r="DW15" s="5">
        <v>87</v>
      </c>
      <c r="DX15" s="5" t="s">
        <v>203</v>
      </c>
      <c r="DY15" s="5" t="s">
        <v>220</v>
      </c>
      <c r="DZ15" s="5" t="s">
        <v>205</v>
      </c>
      <c r="EA15" s="5" t="s">
        <v>206</v>
      </c>
      <c r="EB15" s="5" t="s">
        <v>207</v>
      </c>
      <c r="EC15" s="5" t="s">
        <v>208</v>
      </c>
      <c r="ED15" s="5" t="s">
        <v>203</v>
      </c>
      <c r="EE15" s="5" t="s">
        <v>203</v>
      </c>
      <c r="EF15" s="5" t="s">
        <v>209</v>
      </c>
      <c r="EG15" s="5" t="s">
        <v>204</v>
      </c>
      <c r="EH15" s="5" t="s">
        <v>210</v>
      </c>
      <c r="EI15" s="5" t="s">
        <v>211</v>
      </c>
      <c r="EJ15" s="5" t="s">
        <v>212</v>
      </c>
      <c r="EK15" s="5">
        <v>97.716200000000001</v>
      </c>
      <c r="EL15" s="5">
        <v>3.0088900000000001</v>
      </c>
    </row>
    <row r="16" spans="1:142" s="6" customFormat="1" ht="11.5" x14ac:dyDescent="0.25">
      <c r="A16" s="5" t="s">
        <v>219</v>
      </c>
      <c r="B16" s="5">
        <v>9</v>
      </c>
      <c r="C16" s="5">
        <v>40</v>
      </c>
      <c r="D16" s="5">
        <v>20</v>
      </c>
      <c r="E16" s="5">
        <v>50</v>
      </c>
      <c r="F16" s="5">
        <v>10</v>
      </c>
      <c r="G16" s="5">
        <v>107</v>
      </c>
      <c r="H16" s="5">
        <v>5.0000000000000001E-3</v>
      </c>
      <c r="I16" s="5">
        <v>57.783000000000001</v>
      </c>
      <c r="J16" s="5">
        <v>3.0000000000000001E-3</v>
      </c>
      <c r="K16" s="5">
        <v>7.8E-2</v>
      </c>
      <c r="L16" s="5">
        <v>0.45</v>
      </c>
      <c r="M16" s="5">
        <v>0</v>
      </c>
      <c r="N16" s="5">
        <v>-4.0000000000000001E-3</v>
      </c>
      <c r="O16" s="5">
        <v>6.0000000000000001E-3</v>
      </c>
      <c r="P16" s="5">
        <v>0</v>
      </c>
      <c r="Q16" s="5">
        <v>0</v>
      </c>
      <c r="R16" s="5">
        <v>0.09</v>
      </c>
      <c r="S16" s="5">
        <v>0.27700000000000002</v>
      </c>
      <c r="T16" s="5">
        <v>6.0999999999999999E-2</v>
      </c>
      <c r="U16" s="5">
        <v>38.94</v>
      </c>
      <c r="V16" s="5">
        <v>97.69</v>
      </c>
      <c r="W16" s="5">
        <v>1.0999999999999999E-2</v>
      </c>
      <c r="X16" s="5">
        <v>96.385000000000005</v>
      </c>
      <c r="Y16" s="5">
        <v>7.0000000000000001E-3</v>
      </c>
      <c r="Z16" s="5">
        <v>0.114</v>
      </c>
      <c r="AA16" s="5">
        <v>0.57899999999999996</v>
      </c>
      <c r="AB16" s="5">
        <v>0</v>
      </c>
      <c r="AC16" s="5">
        <v>-7.0000000000000001E-3</v>
      </c>
      <c r="AD16" s="5">
        <v>8.9999999999999993E-3</v>
      </c>
      <c r="AE16" s="5">
        <v>0</v>
      </c>
      <c r="AF16" s="5">
        <v>0</v>
      </c>
      <c r="AG16" s="5">
        <v>0.122</v>
      </c>
      <c r="AH16" s="5">
        <v>0.39600000000000002</v>
      </c>
      <c r="AI16" s="5">
        <v>7.4999999999999997E-2</v>
      </c>
      <c r="AJ16" s="5">
        <v>0</v>
      </c>
      <c r="AK16" s="5">
        <v>97.69</v>
      </c>
      <c r="AL16" s="5">
        <v>5.0000000000000001E-3</v>
      </c>
      <c r="AM16" s="5">
        <v>33.012</v>
      </c>
      <c r="AN16" s="5">
        <v>4.0000000000000001E-3</v>
      </c>
      <c r="AO16" s="5">
        <v>4.1000000000000002E-2</v>
      </c>
      <c r="AP16" s="5">
        <v>0.221</v>
      </c>
      <c r="AQ16" s="5">
        <v>0</v>
      </c>
      <c r="AR16" s="5">
        <v>-5.0000000000000001E-3</v>
      </c>
      <c r="AS16" s="5">
        <v>4.0000000000000001E-3</v>
      </c>
      <c r="AT16" s="5">
        <v>0</v>
      </c>
      <c r="AU16" s="5">
        <v>0</v>
      </c>
      <c r="AV16" s="5">
        <v>2.7E-2</v>
      </c>
      <c r="AW16" s="5">
        <v>8.2000000000000003E-2</v>
      </c>
      <c r="AX16" s="5">
        <v>8.9999999999999993E-3</v>
      </c>
      <c r="AY16" s="5">
        <v>66.600999999999999</v>
      </c>
      <c r="AZ16" s="5">
        <v>100</v>
      </c>
      <c r="BA16" s="5">
        <v>6</v>
      </c>
      <c r="BB16" s="5" t="s">
        <v>97</v>
      </c>
      <c r="BC16" s="5">
        <v>0</v>
      </c>
      <c r="BD16" s="5">
        <v>2.9740000000000002</v>
      </c>
      <c r="BE16" s="5">
        <v>0</v>
      </c>
      <c r="BF16" s="5">
        <v>4.0000000000000001E-3</v>
      </c>
      <c r="BG16" s="5">
        <v>0.02</v>
      </c>
      <c r="BH16" s="5">
        <v>0</v>
      </c>
      <c r="BI16" s="5">
        <v>0</v>
      </c>
      <c r="BJ16" s="5">
        <v>0</v>
      </c>
      <c r="BK16" s="5">
        <v>0</v>
      </c>
      <c r="BL16" s="5">
        <v>0</v>
      </c>
      <c r="BM16" s="5">
        <v>2E-3</v>
      </c>
      <c r="BN16" s="5">
        <v>7.0000000000000001E-3</v>
      </c>
      <c r="BO16" s="5">
        <v>1E-3</v>
      </c>
      <c r="BP16" s="5">
        <v>6</v>
      </c>
      <c r="BQ16" s="5">
        <v>4.0000000000000001E-3</v>
      </c>
      <c r="BR16" s="5">
        <v>4.0000000000000001E-3</v>
      </c>
      <c r="BS16" s="5">
        <v>2E-3</v>
      </c>
      <c r="BT16" s="5">
        <v>4.0000000000000001E-3</v>
      </c>
      <c r="BU16" s="5">
        <v>7.0000000000000001E-3</v>
      </c>
      <c r="BV16" s="5">
        <v>7.0000000000000001E-3</v>
      </c>
      <c r="BW16" s="5">
        <v>4.0000000000000001E-3</v>
      </c>
      <c r="BX16" s="5">
        <v>3.0000000000000001E-3</v>
      </c>
      <c r="BY16" s="5">
        <v>0</v>
      </c>
      <c r="BZ16" s="5">
        <v>0</v>
      </c>
      <c r="CA16" s="5">
        <v>5.0000000000000001E-3</v>
      </c>
      <c r="CB16" s="5">
        <v>6.0000000000000001E-3</v>
      </c>
      <c r="CC16" s="5">
        <v>1.0999999999999999E-2</v>
      </c>
      <c r="CD16" s="5">
        <v>33.639000000000003</v>
      </c>
      <c r="CE16" s="5">
        <v>4.5999999999999999E-2</v>
      </c>
      <c r="CF16" s="5">
        <v>32.930999999999997</v>
      </c>
      <c r="CG16" s="5">
        <v>2.34</v>
      </c>
      <c r="CH16" s="5">
        <v>1.1339999999999999</v>
      </c>
      <c r="CI16" s="5">
        <v>1881.7</v>
      </c>
      <c r="CJ16" s="5">
        <v>-44.92</v>
      </c>
      <c r="CK16" s="5">
        <v>19.41</v>
      </c>
      <c r="CL16" s="5">
        <v>0</v>
      </c>
      <c r="CM16" s="5">
        <v>0</v>
      </c>
      <c r="CN16" s="5">
        <v>3.222</v>
      </c>
      <c r="CO16" s="5">
        <v>1.623</v>
      </c>
      <c r="CP16" s="5">
        <v>8.3049999999999997</v>
      </c>
      <c r="CQ16" s="5">
        <v>31.169499999999999</v>
      </c>
      <c r="CR16" s="5">
        <v>3.4169999999999998</v>
      </c>
      <c r="CS16" s="5">
        <v>10.900499999999999</v>
      </c>
      <c r="CT16" s="5">
        <v>33.634900000000002</v>
      </c>
      <c r="CU16" s="5">
        <v>50.07</v>
      </c>
      <c r="CV16" s="5">
        <v>40.76</v>
      </c>
      <c r="CW16" s="5">
        <v>40</v>
      </c>
      <c r="CX16" s="5">
        <v>40</v>
      </c>
      <c r="CY16" s="5">
        <v>100</v>
      </c>
      <c r="CZ16" s="5">
        <v>80</v>
      </c>
      <c r="DA16" s="5">
        <v>40</v>
      </c>
      <c r="DB16" s="5">
        <v>40</v>
      </c>
      <c r="DC16" s="5">
        <v>100</v>
      </c>
      <c r="DD16" s="5">
        <v>40</v>
      </c>
      <c r="DE16" s="5">
        <v>20</v>
      </c>
      <c r="DF16" s="5">
        <v>20</v>
      </c>
      <c r="DG16" s="5">
        <v>240</v>
      </c>
      <c r="DH16" s="5">
        <v>160</v>
      </c>
      <c r="DI16" s="5">
        <v>200</v>
      </c>
      <c r="DJ16" s="5">
        <v>45232.72</v>
      </c>
      <c r="DK16" s="5">
        <v>1</v>
      </c>
      <c r="DL16" s="5">
        <v>41</v>
      </c>
      <c r="DM16" s="5">
        <v>42</v>
      </c>
      <c r="DN16" s="5">
        <v>21</v>
      </c>
      <c r="DO16" s="5">
        <v>14</v>
      </c>
      <c r="DP16" s="5">
        <v>38</v>
      </c>
      <c r="DQ16" s="5">
        <v>1</v>
      </c>
      <c r="DR16" s="5">
        <v>1</v>
      </c>
      <c r="DS16" s="5">
        <v>6</v>
      </c>
      <c r="DT16" s="5">
        <v>16</v>
      </c>
      <c r="DU16" s="5">
        <v>67</v>
      </c>
      <c r="DV16" s="5">
        <v>86</v>
      </c>
      <c r="DW16" s="5">
        <v>87</v>
      </c>
      <c r="DX16" s="5" t="s">
        <v>203</v>
      </c>
      <c r="DY16" s="5" t="s">
        <v>220</v>
      </c>
      <c r="DZ16" s="5" t="s">
        <v>205</v>
      </c>
      <c r="EA16" s="5" t="s">
        <v>206</v>
      </c>
      <c r="EB16" s="5" t="s">
        <v>207</v>
      </c>
      <c r="EC16" s="5" t="s">
        <v>208</v>
      </c>
      <c r="ED16" s="5" t="s">
        <v>203</v>
      </c>
      <c r="EE16" s="5" t="s">
        <v>203</v>
      </c>
      <c r="EF16" s="5" t="s">
        <v>209</v>
      </c>
      <c r="EG16" s="5" t="s">
        <v>204</v>
      </c>
      <c r="EH16" s="5" t="s">
        <v>210</v>
      </c>
      <c r="EI16" s="5" t="s">
        <v>211</v>
      </c>
      <c r="EJ16" s="5" t="s">
        <v>212</v>
      </c>
      <c r="EK16" s="5">
        <v>97.690200000000004</v>
      </c>
      <c r="EL16" s="5">
        <v>3.00888</v>
      </c>
    </row>
    <row r="17" spans="1:142" s="6" customFormat="1" ht="11.5" x14ac:dyDescent="0.25">
      <c r="A17" s="5" t="s">
        <v>219</v>
      </c>
      <c r="B17" s="5">
        <v>9</v>
      </c>
      <c r="C17" s="5">
        <v>40</v>
      </c>
      <c r="D17" s="5">
        <v>20</v>
      </c>
      <c r="E17" s="5">
        <v>50</v>
      </c>
      <c r="F17" s="5">
        <v>10</v>
      </c>
      <c r="G17" s="5">
        <v>108</v>
      </c>
      <c r="H17" s="5">
        <v>3.0000000000000001E-3</v>
      </c>
      <c r="I17" s="5">
        <v>57.752000000000002</v>
      </c>
      <c r="J17" s="5">
        <v>6.0000000000000001E-3</v>
      </c>
      <c r="K17" s="5">
        <v>8.2000000000000003E-2</v>
      </c>
      <c r="L17" s="5">
        <v>0.46200000000000002</v>
      </c>
      <c r="M17" s="5">
        <v>-2E-3</v>
      </c>
      <c r="N17" s="5">
        <v>-2E-3</v>
      </c>
      <c r="O17" s="5">
        <v>8.9999999999999993E-3</v>
      </c>
      <c r="P17" s="5">
        <v>0</v>
      </c>
      <c r="Q17" s="5">
        <v>0</v>
      </c>
      <c r="R17" s="5">
        <v>9.4E-2</v>
      </c>
      <c r="S17" s="5">
        <v>0.28399999999999997</v>
      </c>
      <c r="T17" s="5">
        <v>5.1999999999999998E-2</v>
      </c>
      <c r="U17" s="5">
        <v>38.929000000000002</v>
      </c>
      <c r="V17" s="5">
        <v>97.668999999999997</v>
      </c>
      <c r="W17" s="5">
        <v>7.0000000000000001E-3</v>
      </c>
      <c r="X17" s="5">
        <v>96.332999999999998</v>
      </c>
      <c r="Y17" s="5">
        <v>1.0999999999999999E-2</v>
      </c>
      <c r="Z17" s="5">
        <v>0.12</v>
      </c>
      <c r="AA17" s="5">
        <v>0.59399999999999997</v>
      </c>
      <c r="AB17" s="5">
        <v>-3.0000000000000001E-3</v>
      </c>
      <c r="AC17" s="5">
        <v>-4.0000000000000001E-3</v>
      </c>
      <c r="AD17" s="5">
        <v>1.2999999999999999E-2</v>
      </c>
      <c r="AE17" s="5">
        <v>0</v>
      </c>
      <c r="AF17" s="5">
        <v>0</v>
      </c>
      <c r="AG17" s="5">
        <v>0.127</v>
      </c>
      <c r="AH17" s="5">
        <v>0.40699999999999997</v>
      </c>
      <c r="AI17" s="5">
        <v>6.4000000000000001E-2</v>
      </c>
      <c r="AJ17" s="5">
        <v>0</v>
      </c>
      <c r="AK17" s="5">
        <v>97.668999999999997</v>
      </c>
      <c r="AL17" s="5">
        <v>3.0000000000000001E-3</v>
      </c>
      <c r="AM17" s="5">
        <v>33.000999999999998</v>
      </c>
      <c r="AN17" s="5">
        <v>6.0000000000000001E-3</v>
      </c>
      <c r="AO17" s="5">
        <v>4.2999999999999997E-2</v>
      </c>
      <c r="AP17" s="5">
        <v>0.22600000000000001</v>
      </c>
      <c r="AQ17" s="5">
        <v>-1E-3</v>
      </c>
      <c r="AR17" s="5">
        <v>-3.0000000000000001E-3</v>
      </c>
      <c r="AS17" s="5">
        <v>6.0000000000000001E-3</v>
      </c>
      <c r="AT17" s="5">
        <v>0</v>
      </c>
      <c r="AU17" s="5">
        <v>0</v>
      </c>
      <c r="AV17" s="5">
        <v>2.8000000000000001E-2</v>
      </c>
      <c r="AW17" s="5">
        <v>8.4000000000000005E-2</v>
      </c>
      <c r="AX17" s="5">
        <v>8.0000000000000002E-3</v>
      </c>
      <c r="AY17" s="5">
        <v>66.597999999999999</v>
      </c>
      <c r="AZ17" s="5">
        <v>100</v>
      </c>
      <c r="BA17" s="5">
        <v>6</v>
      </c>
      <c r="BB17" s="5" t="s">
        <v>97</v>
      </c>
      <c r="BC17" s="5">
        <v>0</v>
      </c>
      <c r="BD17" s="5">
        <v>2.9729999999999999</v>
      </c>
      <c r="BE17" s="5">
        <v>1E-3</v>
      </c>
      <c r="BF17" s="5">
        <v>4.0000000000000001E-3</v>
      </c>
      <c r="BG17" s="5">
        <v>0.02</v>
      </c>
      <c r="BH17" s="5">
        <v>0</v>
      </c>
      <c r="BI17" s="5">
        <v>0</v>
      </c>
      <c r="BJ17" s="5">
        <v>1E-3</v>
      </c>
      <c r="BK17" s="5">
        <v>0</v>
      </c>
      <c r="BL17" s="5">
        <v>0</v>
      </c>
      <c r="BM17" s="5">
        <v>3.0000000000000001E-3</v>
      </c>
      <c r="BN17" s="5">
        <v>8.0000000000000002E-3</v>
      </c>
      <c r="BO17" s="5">
        <v>1E-3</v>
      </c>
      <c r="BP17" s="5">
        <v>6</v>
      </c>
      <c r="BQ17" s="5">
        <v>4.0000000000000001E-3</v>
      </c>
      <c r="BR17" s="5">
        <v>4.0000000000000001E-3</v>
      </c>
      <c r="BS17" s="5">
        <v>2E-3</v>
      </c>
      <c r="BT17" s="5">
        <v>4.0000000000000001E-3</v>
      </c>
      <c r="BU17" s="5">
        <v>7.0000000000000001E-3</v>
      </c>
      <c r="BV17" s="5">
        <v>7.0000000000000001E-3</v>
      </c>
      <c r="BW17" s="5">
        <v>4.0000000000000001E-3</v>
      </c>
      <c r="BX17" s="5">
        <v>3.0000000000000001E-3</v>
      </c>
      <c r="BY17" s="5">
        <v>0</v>
      </c>
      <c r="BZ17" s="5">
        <v>0</v>
      </c>
      <c r="CA17" s="5">
        <v>5.0000000000000001E-3</v>
      </c>
      <c r="CB17" s="5">
        <v>6.0000000000000001E-3</v>
      </c>
      <c r="CC17" s="5">
        <v>1.0999999999999999E-2</v>
      </c>
      <c r="CD17" s="5">
        <v>49.334000000000003</v>
      </c>
      <c r="CE17" s="5">
        <v>4.5999999999999999E-2</v>
      </c>
      <c r="CF17" s="5">
        <v>19.684999999999999</v>
      </c>
      <c r="CG17" s="5">
        <v>2.2210000000000001</v>
      </c>
      <c r="CH17" s="5">
        <v>1.1060000000000001</v>
      </c>
      <c r="CI17" s="5">
        <v>-163.77000000000001</v>
      </c>
      <c r="CJ17" s="5">
        <v>-80.369</v>
      </c>
      <c r="CK17" s="5">
        <v>13.102</v>
      </c>
      <c r="CL17" s="5">
        <v>0</v>
      </c>
      <c r="CM17" s="5">
        <v>0</v>
      </c>
      <c r="CN17" s="5">
        <v>3.0990000000000002</v>
      </c>
      <c r="CO17" s="5">
        <v>1.593</v>
      </c>
      <c r="CP17" s="5">
        <v>9.7159999999999993</v>
      </c>
      <c r="CQ17" s="5">
        <v>31.213999999999999</v>
      </c>
      <c r="CR17" s="5">
        <v>3.4483999999999999</v>
      </c>
      <c r="CS17" s="5">
        <v>10.900499999999999</v>
      </c>
      <c r="CT17" s="5">
        <v>88.098100000000002</v>
      </c>
      <c r="CU17" s="5">
        <v>50.09</v>
      </c>
      <c r="CV17" s="5">
        <v>40.93</v>
      </c>
      <c r="CW17" s="5">
        <v>40</v>
      </c>
      <c r="CX17" s="5">
        <v>40</v>
      </c>
      <c r="CY17" s="5">
        <v>100</v>
      </c>
      <c r="CZ17" s="5">
        <v>80</v>
      </c>
      <c r="DA17" s="5">
        <v>40</v>
      </c>
      <c r="DB17" s="5">
        <v>40</v>
      </c>
      <c r="DC17" s="5">
        <v>100</v>
      </c>
      <c r="DD17" s="5">
        <v>40</v>
      </c>
      <c r="DE17" s="5">
        <v>20</v>
      </c>
      <c r="DF17" s="5">
        <v>20</v>
      </c>
      <c r="DG17" s="5">
        <v>240</v>
      </c>
      <c r="DH17" s="5">
        <v>160</v>
      </c>
      <c r="DI17" s="5">
        <v>200</v>
      </c>
      <c r="DJ17" s="5">
        <v>45232.73</v>
      </c>
      <c r="DK17" s="5">
        <v>1</v>
      </c>
      <c r="DL17" s="5">
        <v>41</v>
      </c>
      <c r="DM17" s="5">
        <v>42</v>
      </c>
      <c r="DN17" s="5">
        <v>21</v>
      </c>
      <c r="DO17" s="5">
        <v>14</v>
      </c>
      <c r="DP17" s="5">
        <v>38</v>
      </c>
      <c r="DQ17" s="5">
        <v>1</v>
      </c>
      <c r="DR17" s="5">
        <v>1</v>
      </c>
      <c r="DS17" s="5">
        <v>6</v>
      </c>
      <c r="DT17" s="5">
        <v>16</v>
      </c>
      <c r="DU17" s="5">
        <v>67</v>
      </c>
      <c r="DV17" s="5">
        <v>86</v>
      </c>
      <c r="DW17" s="5">
        <v>87</v>
      </c>
      <c r="DX17" s="5" t="s">
        <v>203</v>
      </c>
      <c r="DY17" s="5" t="s">
        <v>220</v>
      </c>
      <c r="DZ17" s="5" t="s">
        <v>205</v>
      </c>
      <c r="EA17" s="5" t="s">
        <v>206</v>
      </c>
      <c r="EB17" s="5" t="s">
        <v>207</v>
      </c>
      <c r="EC17" s="5" t="s">
        <v>208</v>
      </c>
      <c r="ED17" s="5" t="s">
        <v>203</v>
      </c>
      <c r="EE17" s="5" t="s">
        <v>203</v>
      </c>
      <c r="EF17" s="5" t="s">
        <v>209</v>
      </c>
      <c r="EG17" s="5" t="s">
        <v>204</v>
      </c>
      <c r="EH17" s="5" t="s">
        <v>210</v>
      </c>
      <c r="EI17" s="5" t="s">
        <v>211</v>
      </c>
      <c r="EJ17" s="5" t="s">
        <v>212</v>
      </c>
      <c r="EK17" s="5">
        <v>97.668800000000005</v>
      </c>
      <c r="EL17" s="5">
        <v>3.00935</v>
      </c>
    </row>
    <row r="18" spans="1:142" s="6" customFormat="1" ht="11.5" x14ac:dyDescent="0.25">
      <c r="A18" s="5" t="s">
        <v>221</v>
      </c>
      <c r="B18" s="5">
        <v>47</v>
      </c>
      <c r="C18" s="5">
        <v>40</v>
      </c>
      <c r="D18" s="5">
        <v>20</v>
      </c>
      <c r="E18" s="5">
        <v>50</v>
      </c>
      <c r="F18" s="5">
        <v>2</v>
      </c>
      <c r="G18" s="5">
        <v>146</v>
      </c>
      <c r="H18" s="5">
        <v>2E-3</v>
      </c>
      <c r="I18" s="5">
        <v>58.435000000000002</v>
      </c>
      <c r="J18" s="5">
        <v>1E-3</v>
      </c>
      <c r="K18" s="5">
        <v>8.2000000000000003E-2</v>
      </c>
      <c r="L18" s="5">
        <v>0.438</v>
      </c>
      <c r="M18" s="5">
        <v>2E-3</v>
      </c>
      <c r="N18" s="5">
        <v>-1E-3</v>
      </c>
      <c r="O18" s="5">
        <v>3.0000000000000001E-3</v>
      </c>
      <c r="P18" s="5">
        <v>0</v>
      </c>
      <c r="Q18" s="5">
        <v>0</v>
      </c>
      <c r="R18" s="5">
        <v>8.8999999999999996E-2</v>
      </c>
      <c r="S18" s="5">
        <v>0.28199999999999997</v>
      </c>
      <c r="T18" s="5">
        <v>4.8000000000000001E-2</v>
      </c>
      <c r="U18" s="5">
        <v>39.369</v>
      </c>
      <c r="V18" s="5">
        <v>98.75</v>
      </c>
      <c r="W18" s="5">
        <v>5.0000000000000001E-3</v>
      </c>
      <c r="X18" s="5">
        <v>97.472999999999999</v>
      </c>
      <c r="Y18" s="5">
        <v>2E-3</v>
      </c>
      <c r="Z18" s="5">
        <v>0.12</v>
      </c>
      <c r="AA18" s="5">
        <v>0.56399999999999995</v>
      </c>
      <c r="AB18" s="5">
        <v>2E-3</v>
      </c>
      <c r="AC18" s="5">
        <v>-2E-3</v>
      </c>
      <c r="AD18" s="5">
        <v>5.0000000000000001E-3</v>
      </c>
      <c r="AE18" s="5">
        <v>0</v>
      </c>
      <c r="AF18" s="5">
        <v>0</v>
      </c>
      <c r="AG18" s="5">
        <v>0.12</v>
      </c>
      <c r="AH18" s="5">
        <v>0.40400000000000003</v>
      </c>
      <c r="AI18" s="5">
        <v>5.8000000000000003E-2</v>
      </c>
      <c r="AJ18" s="5">
        <v>0</v>
      </c>
      <c r="AK18" s="5">
        <v>98.75</v>
      </c>
      <c r="AL18" s="5">
        <v>2E-3</v>
      </c>
      <c r="AM18" s="5">
        <v>33.021999999999998</v>
      </c>
      <c r="AN18" s="5">
        <v>1E-3</v>
      </c>
      <c r="AO18" s="5">
        <v>4.2999999999999997E-2</v>
      </c>
      <c r="AP18" s="5">
        <v>0.21199999999999999</v>
      </c>
      <c r="AQ18" s="5">
        <v>1E-3</v>
      </c>
      <c r="AR18" s="5">
        <v>-1E-3</v>
      </c>
      <c r="AS18" s="5">
        <v>2E-3</v>
      </c>
      <c r="AT18" s="5">
        <v>0</v>
      </c>
      <c r="AU18" s="5">
        <v>0</v>
      </c>
      <c r="AV18" s="5">
        <v>2.5999999999999999E-2</v>
      </c>
      <c r="AW18" s="5">
        <v>8.2000000000000003E-2</v>
      </c>
      <c r="AX18" s="5">
        <v>7.0000000000000001E-3</v>
      </c>
      <c r="AY18" s="5">
        <v>66.602999999999994</v>
      </c>
      <c r="AZ18" s="5">
        <v>100</v>
      </c>
      <c r="BA18" s="5">
        <v>6</v>
      </c>
      <c r="BB18" s="5" t="s">
        <v>97</v>
      </c>
      <c r="BC18" s="5">
        <v>0</v>
      </c>
      <c r="BD18" s="5">
        <v>2.9750000000000001</v>
      </c>
      <c r="BE18" s="5">
        <v>0</v>
      </c>
      <c r="BF18" s="5">
        <v>4.0000000000000001E-3</v>
      </c>
      <c r="BG18" s="5">
        <v>1.9E-2</v>
      </c>
      <c r="BH18" s="5">
        <v>0</v>
      </c>
      <c r="BI18" s="5">
        <v>0</v>
      </c>
      <c r="BJ18" s="5">
        <v>0</v>
      </c>
      <c r="BK18" s="5">
        <v>0</v>
      </c>
      <c r="BL18" s="5">
        <v>0</v>
      </c>
      <c r="BM18" s="5">
        <v>2E-3</v>
      </c>
      <c r="BN18" s="5">
        <v>7.0000000000000001E-3</v>
      </c>
      <c r="BO18" s="5">
        <v>1E-3</v>
      </c>
      <c r="BP18" s="5">
        <v>6</v>
      </c>
      <c r="BQ18" s="5">
        <v>4.0000000000000001E-3</v>
      </c>
      <c r="BR18" s="5">
        <v>4.0000000000000001E-3</v>
      </c>
      <c r="BS18" s="5">
        <v>2E-3</v>
      </c>
      <c r="BT18" s="5">
        <v>4.0000000000000001E-3</v>
      </c>
      <c r="BU18" s="5">
        <v>7.0000000000000001E-3</v>
      </c>
      <c r="BV18" s="5">
        <v>7.0000000000000001E-3</v>
      </c>
      <c r="BW18" s="5">
        <v>4.0000000000000001E-3</v>
      </c>
      <c r="BX18" s="5">
        <v>3.0000000000000001E-3</v>
      </c>
      <c r="BY18" s="5">
        <v>0</v>
      </c>
      <c r="BZ18" s="5">
        <v>0</v>
      </c>
      <c r="CA18" s="5">
        <v>6.0000000000000001E-3</v>
      </c>
      <c r="CB18" s="5">
        <v>6.0000000000000001E-3</v>
      </c>
      <c r="CC18" s="5">
        <v>1.0999999999999999E-2</v>
      </c>
      <c r="CD18" s="5">
        <v>79.445999999999998</v>
      </c>
      <c r="CE18" s="5">
        <v>4.5999999999999999E-2</v>
      </c>
      <c r="CF18" s="5">
        <v>115.84699999999999</v>
      </c>
      <c r="CG18" s="5">
        <v>2.2309999999999999</v>
      </c>
      <c r="CH18" s="5">
        <v>1.1519999999999999</v>
      </c>
      <c r="CI18" s="5">
        <v>201.52500000000001</v>
      </c>
      <c r="CJ18" s="5">
        <v>-165.05</v>
      </c>
      <c r="CK18" s="5">
        <v>35.752000000000002</v>
      </c>
      <c r="CL18" s="5">
        <v>0</v>
      </c>
      <c r="CM18" s="5">
        <v>0</v>
      </c>
      <c r="CN18" s="5">
        <v>3.3149999999999999</v>
      </c>
      <c r="CO18" s="5">
        <v>1.609</v>
      </c>
      <c r="CP18" s="5">
        <v>10.67</v>
      </c>
      <c r="CQ18" s="5">
        <v>31.115200000000002</v>
      </c>
      <c r="CR18" s="5">
        <v>3.1612900000000002</v>
      </c>
      <c r="CS18" s="5">
        <v>10.904999999999999</v>
      </c>
      <c r="CT18" s="5">
        <v>0</v>
      </c>
      <c r="CU18" s="5">
        <v>50.13</v>
      </c>
      <c r="CV18" s="5">
        <v>40.47</v>
      </c>
      <c r="CW18" s="5">
        <v>40</v>
      </c>
      <c r="CX18" s="5">
        <v>40</v>
      </c>
      <c r="CY18" s="5">
        <v>100</v>
      </c>
      <c r="CZ18" s="5">
        <v>80</v>
      </c>
      <c r="DA18" s="5">
        <v>40</v>
      </c>
      <c r="DB18" s="5">
        <v>40</v>
      </c>
      <c r="DC18" s="5">
        <v>100</v>
      </c>
      <c r="DD18" s="5">
        <v>40</v>
      </c>
      <c r="DE18" s="5">
        <v>20</v>
      </c>
      <c r="DF18" s="5">
        <v>20</v>
      </c>
      <c r="DG18" s="5">
        <v>240</v>
      </c>
      <c r="DH18" s="5">
        <v>160</v>
      </c>
      <c r="DI18" s="5">
        <v>200</v>
      </c>
      <c r="DJ18" s="5">
        <v>45233.03</v>
      </c>
      <c r="DK18" s="5">
        <v>1</v>
      </c>
      <c r="DL18" s="5">
        <v>41</v>
      </c>
      <c r="DM18" s="5">
        <v>42</v>
      </c>
      <c r="DN18" s="5">
        <v>21</v>
      </c>
      <c r="DO18" s="5">
        <v>14</v>
      </c>
      <c r="DP18" s="5">
        <v>38</v>
      </c>
      <c r="DQ18" s="5">
        <v>1</v>
      </c>
      <c r="DR18" s="5">
        <v>1</v>
      </c>
      <c r="DS18" s="5">
        <v>6</v>
      </c>
      <c r="DT18" s="5">
        <v>16</v>
      </c>
      <c r="DU18" s="5">
        <v>67</v>
      </c>
      <c r="DV18" s="5">
        <v>86</v>
      </c>
      <c r="DW18" s="5">
        <v>87</v>
      </c>
      <c r="DX18" s="5" t="s">
        <v>203</v>
      </c>
      <c r="DY18" s="5" t="s">
        <v>220</v>
      </c>
      <c r="DZ18" s="5" t="s">
        <v>205</v>
      </c>
      <c r="EA18" s="5" t="s">
        <v>206</v>
      </c>
      <c r="EB18" s="5" t="s">
        <v>207</v>
      </c>
      <c r="EC18" s="5" t="s">
        <v>208</v>
      </c>
      <c r="ED18" s="5" t="s">
        <v>203</v>
      </c>
      <c r="EE18" s="5" t="s">
        <v>203</v>
      </c>
      <c r="EF18" s="5" t="s">
        <v>209</v>
      </c>
      <c r="EG18" s="5" t="s">
        <v>204</v>
      </c>
      <c r="EH18" s="5" t="s">
        <v>210</v>
      </c>
      <c r="EI18" s="5" t="s">
        <v>211</v>
      </c>
      <c r="EJ18" s="5" t="s">
        <v>212</v>
      </c>
      <c r="EK18" s="5">
        <v>98.750200000000007</v>
      </c>
      <c r="EL18" s="5">
        <v>3.0086200000000001</v>
      </c>
    </row>
    <row r="19" spans="1:142" s="6" customFormat="1" ht="11.5" x14ac:dyDescent="0.25">
      <c r="A19" s="5" t="s">
        <v>221</v>
      </c>
      <c r="B19" s="5">
        <v>47</v>
      </c>
      <c r="C19" s="5">
        <v>40</v>
      </c>
      <c r="D19" s="5">
        <v>20</v>
      </c>
      <c r="E19" s="5">
        <v>50</v>
      </c>
      <c r="F19" s="5">
        <v>2</v>
      </c>
      <c r="G19" s="5">
        <v>147</v>
      </c>
      <c r="H19" s="5">
        <v>2E-3</v>
      </c>
      <c r="I19" s="5">
        <v>58.494</v>
      </c>
      <c r="J19" s="5">
        <v>4.0000000000000001E-3</v>
      </c>
      <c r="K19" s="5">
        <v>8.2000000000000003E-2</v>
      </c>
      <c r="L19" s="5">
        <v>0.44400000000000001</v>
      </c>
      <c r="M19" s="5">
        <v>3.0000000000000001E-3</v>
      </c>
      <c r="N19" s="5">
        <v>4.0000000000000001E-3</v>
      </c>
      <c r="O19" s="5">
        <v>8.0000000000000002E-3</v>
      </c>
      <c r="P19" s="5">
        <v>0</v>
      </c>
      <c r="Q19" s="5">
        <v>0</v>
      </c>
      <c r="R19" s="5">
        <v>0.09</v>
      </c>
      <c r="S19" s="5">
        <v>0.28100000000000003</v>
      </c>
      <c r="T19" s="5">
        <v>0.04</v>
      </c>
      <c r="U19" s="5">
        <v>39.417000000000002</v>
      </c>
      <c r="V19" s="5">
        <v>98.869</v>
      </c>
      <c r="W19" s="5">
        <v>5.0000000000000001E-3</v>
      </c>
      <c r="X19" s="5">
        <v>97.570999999999998</v>
      </c>
      <c r="Y19" s="5">
        <v>7.0000000000000001E-3</v>
      </c>
      <c r="Z19" s="5">
        <v>0.12</v>
      </c>
      <c r="AA19" s="5">
        <v>0.57099999999999995</v>
      </c>
      <c r="AB19" s="5">
        <v>4.0000000000000001E-3</v>
      </c>
      <c r="AC19" s="5">
        <v>7.0000000000000001E-3</v>
      </c>
      <c r="AD19" s="5">
        <v>1.2E-2</v>
      </c>
      <c r="AE19" s="5">
        <v>0</v>
      </c>
      <c r="AF19" s="5">
        <v>0</v>
      </c>
      <c r="AG19" s="5">
        <v>0.122</v>
      </c>
      <c r="AH19" s="5">
        <v>0.40200000000000002</v>
      </c>
      <c r="AI19" s="5">
        <v>4.9000000000000002E-2</v>
      </c>
      <c r="AJ19" s="5">
        <v>0</v>
      </c>
      <c r="AK19" s="5">
        <v>98.869</v>
      </c>
      <c r="AL19" s="5">
        <v>2E-3</v>
      </c>
      <c r="AM19" s="5">
        <v>33.012</v>
      </c>
      <c r="AN19" s="5">
        <v>4.0000000000000001E-3</v>
      </c>
      <c r="AO19" s="5">
        <v>4.2999999999999997E-2</v>
      </c>
      <c r="AP19" s="5">
        <v>0.215</v>
      </c>
      <c r="AQ19" s="5">
        <v>2E-3</v>
      </c>
      <c r="AR19" s="5">
        <v>4.0000000000000001E-3</v>
      </c>
      <c r="AS19" s="5">
        <v>6.0000000000000001E-3</v>
      </c>
      <c r="AT19" s="5">
        <v>0</v>
      </c>
      <c r="AU19" s="5">
        <v>0</v>
      </c>
      <c r="AV19" s="5">
        <v>2.7E-2</v>
      </c>
      <c r="AW19" s="5">
        <v>8.2000000000000003E-2</v>
      </c>
      <c r="AX19" s="5">
        <v>6.0000000000000001E-3</v>
      </c>
      <c r="AY19" s="5">
        <v>66.597999999999999</v>
      </c>
      <c r="AZ19" s="5">
        <v>100</v>
      </c>
      <c r="BA19" s="5">
        <v>6</v>
      </c>
      <c r="BB19" s="5" t="s">
        <v>97</v>
      </c>
      <c r="BC19" s="5">
        <v>0</v>
      </c>
      <c r="BD19" s="5">
        <v>2.9740000000000002</v>
      </c>
      <c r="BE19" s="5">
        <v>0</v>
      </c>
      <c r="BF19" s="5">
        <v>4.0000000000000001E-3</v>
      </c>
      <c r="BG19" s="5">
        <v>1.9E-2</v>
      </c>
      <c r="BH19" s="5">
        <v>0</v>
      </c>
      <c r="BI19" s="5">
        <v>0</v>
      </c>
      <c r="BJ19" s="5">
        <v>1E-3</v>
      </c>
      <c r="BK19" s="5">
        <v>0</v>
      </c>
      <c r="BL19" s="5">
        <v>0</v>
      </c>
      <c r="BM19" s="5">
        <v>2E-3</v>
      </c>
      <c r="BN19" s="5">
        <v>7.0000000000000001E-3</v>
      </c>
      <c r="BO19" s="5">
        <v>1E-3</v>
      </c>
      <c r="BP19" s="5">
        <v>6</v>
      </c>
      <c r="BQ19" s="5">
        <v>4.0000000000000001E-3</v>
      </c>
      <c r="BR19" s="5">
        <v>4.0000000000000001E-3</v>
      </c>
      <c r="BS19" s="5">
        <v>2E-3</v>
      </c>
      <c r="BT19" s="5">
        <v>4.0000000000000001E-3</v>
      </c>
      <c r="BU19" s="5">
        <v>7.0000000000000001E-3</v>
      </c>
      <c r="BV19" s="5">
        <v>7.0000000000000001E-3</v>
      </c>
      <c r="BW19" s="5">
        <v>4.0000000000000001E-3</v>
      </c>
      <c r="BX19" s="5">
        <v>3.0000000000000001E-3</v>
      </c>
      <c r="BY19" s="5">
        <v>0</v>
      </c>
      <c r="BZ19" s="5">
        <v>0</v>
      </c>
      <c r="CA19" s="5">
        <v>6.0000000000000001E-3</v>
      </c>
      <c r="CB19" s="5">
        <v>6.0000000000000001E-3</v>
      </c>
      <c r="CC19" s="5">
        <v>1.0999999999999999E-2</v>
      </c>
      <c r="CD19" s="5">
        <v>79.647000000000006</v>
      </c>
      <c r="CE19" s="5">
        <v>4.5999999999999999E-2</v>
      </c>
      <c r="CF19" s="5">
        <v>30.164999999999999</v>
      </c>
      <c r="CG19" s="5">
        <v>2.2280000000000002</v>
      </c>
      <c r="CH19" s="5">
        <v>1.1439999999999999</v>
      </c>
      <c r="CI19" s="5">
        <v>92.866</v>
      </c>
      <c r="CJ19" s="5">
        <v>46.09</v>
      </c>
      <c r="CK19" s="5">
        <v>14.398</v>
      </c>
      <c r="CL19" s="5">
        <v>0</v>
      </c>
      <c r="CM19" s="5">
        <v>0</v>
      </c>
      <c r="CN19" s="5">
        <v>3.2610000000000001</v>
      </c>
      <c r="CO19" s="5">
        <v>1.617</v>
      </c>
      <c r="CP19" s="5">
        <v>12.679</v>
      </c>
      <c r="CQ19" s="5">
        <v>31.1401</v>
      </c>
      <c r="CR19" s="5">
        <v>3.1665000000000001</v>
      </c>
      <c r="CS19" s="5">
        <v>10.904999999999999</v>
      </c>
      <c r="CT19" s="5">
        <v>25.439699999999998</v>
      </c>
      <c r="CU19" s="5">
        <v>50.12</v>
      </c>
      <c r="CV19" s="5">
        <v>40.81</v>
      </c>
      <c r="CW19" s="5">
        <v>40</v>
      </c>
      <c r="CX19" s="5">
        <v>40</v>
      </c>
      <c r="CY19" s="5">
        <v>100</v>
      </c>
      <c r="CZ19" s="5">
        <v>80</v>
      </c>
      <c r="DA19" s="5">
        <v>40</v>
      </c>
      <c r="DB19" s="5">
        <v>40</v>
      </c>
      <c r="DC19" s="5">
        <v>100</v>
      </c>
      <c r="DD19" s="5">
        <v>40</v>
      </c>
      <c r="DE19" s="5">
        <v>20</v>
      </c>
      <c r="DF19" s="5">
        <v>20</v>
      </c>
      <c r="DG19" s="5">
        <v>240</v>
      </c>
      <c r="DH19" s="5">
        <v>160</v>
      </c>
      <c r="DI19" s="5">
        <v>200</v>
      </c>
      <c r="DJ19" s="5">
        <v>45233.04</v>
      </c>
      <c r="DK19" s="5">
        <v>1</v>
      </c>
      <c r="DL19" s="5">
        <v>41</v>
      </c>
      <c r="DM19" s="5">
        <v>42</v>
      </c>
      <c r="DN19" s="5">
        <v>21</v>
      </c>
      <c r="DO19" s="5">
        <v>14</v>
      </c>
      <c r="DP19" s="5">
        <v>38</v>
      </c>
      <c r="DQ19" s="5">
        <v>1</v>
      </c>
      <c r="DR19" s="5">
        <v>1</v>
      </c>
      <c r="DS19" s="5">
        <v>6</v>
      </c>
      <c r="DT19" s="5">
        <v>16</v>
      </c>
      <c r="DU19" s="5">
        <v>67</v>
      </c>
      <c r="DV19" s="5">
        <v>86</v>
      </c>
      <c r="DW19" s="5">
        <v>87</v>
      </c>
      <c r="DX19" s="5" t="s">
        <v>203</v>
      </c>
      <c r="DY19" s="5" t="s">
        <v>220</v>
      </c>
      <c r="DZ19" s="5" t="s">
        <v>205</v>
      </c>
      <c r="EA19" s="5" t="s">
        <v>206</v>
      </c>
      <c r="EB19" s="5" t="s">
        <v>207</v>
      </c>
      <c r="EC19" s="5" t="s">
        <v>208</v>
      </c>
      <c r="ED19" s="5" t="s">
        <v>203</v>
      </c>
      <c r="EE19" s="5" t="s">
        <v>203</v>
      </c>
      <c r="EF19" s="5" t="s">
        <v>209</v>
      </c>
      <c r="EG19" s="5" t="s">
        <v>204</v>
      </c>
      <c r="EH19" s="5" t="s">
        <v>210</v>
      </c>
      <c r="EI19" s="5" t="s">
        <v>211</v>
      </c>
      <c r="EJ19" s="5" t="s">
        <v>212</v>
      </c>
      <c r="EK19" s="5">
        <v>98.869399999999999</v>
      </c>
      <c r="EL19" s="5">
        <v>3.00928</v>
      </c>
    </row>
    <row r="20" spans="1:142" s="6" customFormat="1" ht="11.5" x14ac:dyDescent="0.25">
      <c r="A20" s="5" t="s">
        <v>221</v>
      </c>
      <c r="B20" s="5">
        <v>47</v>
      </c>
      <c r="C20" s="5">
        <v>40</v>
      </c>
      <c r="D20" s="5">
        <v>20</v>
      </c>
      <c r="E20" s="5">
        <v>50</v>
      </c>
      <c r="F20" s="5">
        <v>2</v>
      </c>
      <c r="G20" s="5">
        <v>148</v>
      </c>
      <c r="H20" s="5">
        <v>1E-3</v>
      </c>
      <c r="I20" s="5">
        <v>58.639000000000003</v>
      </c>
      <c r="J20" s="5">
        <v>2E-3</v>
      </c>
      <c r="K20" s="5">
        <v>7.9000000000000001E-2</v>
      </c>
      <c r="L20" s="5">
        <v>0.44800000000000001</v>
      </c>
      <c r="M20" s="5">
        <v>0</v>
      </c>
      <c r="N20" s="5">
        <v>-1E-3</v>
      </c>
      <c r="O20" s="5">
        <v>3.0000000000000001E-3</v>
      </c>
      <c r="P20" s="5">
        <v>0</v>
      </c>
      <c r="Q20" s="5">
        <v>0</v>
      </c>
      <c r="R20" s="5">
        <v>8.8999999999999996E-2</v>
      </c>
      <c r="S20" s="5">
        <v>0.29299999999999998</v>
      </c>
      <c r="T20" s="5">
        <v>4.7E-2</v>
      </c>
      <c r="U20" s="5">
        <v>39.511000000000003</v>
      </c>
      <c r="V20" s="5">
        <v>99.111000000000004</v>
      </c>
      <c r="W20" s="5">
        <v>3.0000000000000001E-3</v>
      </c>
      <c r="X20" s="5">
        <v>97.813999999999993</v>
      </c>
      <c r="Y20" s="5">
        <v>3.0000000000000001E-3</v>
      </c>
      <c r="Z20" s="5">
        <v>0.11600000000000001</v>
      </c>
      <c r="AA20" s="5">
        <v>0.57599999999999996</v>
      </c>
      <c r="AB20" s="5">
        <v>0</v>
      </c>
      <c r="AC20" s="5">
        <v>-1E-3</v>
      </c>
      <c r="AD20" s="5">
        <v>4.0000000000000001E-3</v>
      </c>
      <c r="AE20" s="5">
        <v>0</v>
      </c>
      <c r="AF20" s="5">
        <v>0</v>
      </c>
      <c r="AG20" s="5">
        <v>0.12</v>
      </c>
      <c r="AH20" s="5">
        <v>0.42</v>
      </c>
      <c r="AI20" s="5">
        <v>5.7000000000000002E-2</v>
      </c>
      <c r="AJ20" s="5">
        <v>0</v>
      </c>
      <c r="AK20" s="5">
        <v>99.111000000000004</v>
      </c>
      <c r="AL20" s="5">
        <v>1E-3</v>
      </c>
      <c r="AM20" s="5">
        <v>33.018000000000001</v>
      </c>
      <c r="AN20" s="5">
        <v>2E-3</v>
      </c>
      <c r="AO20" s="5">
        <v>4.1000000000000002E-2</v>
      </c>
      <c r="AP20" s="5">
        <v>0.216</v>
      </c>
      <c r="AQ20" s="5">
        <v>0</v>
      </c>
      <c r="AR20" s="5">
        <v>-1E-3</v>
      </c>
      <c r="AS20" s="5">
        <v>2E-3</v>
      </c>
      <c r="AT20" s="5">
        <v>0</v>
      </c>
      <c r="AU20" s="5">
        <v>0</v>
      </c>
      <c r="AV20" s="5">
        <v>2.5999999999999999E-2</v>
      </c>
      <c r="AW20" s="5">
        <v>8.5000000000000006E-2</v>
      </c>
      <c r="AX20" s="5">
        <v>7.0000000000000001E-3</v>
      </c>
      <c r="AY20" s="5">
        <v>66.602999999999994</v>
      </c>
      <c r="AZ20" s="5">
        <v>100</v>
      </c>
      <c r="BA20" s="5">
        <v>6</v>
      </c>
      <c r="BB20" s="5" t="s">
        <v>97</v>
      </c>
      <c r="BC20" s="5">
        <v>0</v>
      </c>
      <c r="BD20" s="5">
        <v>2.9740000000000002</v>
      </c>
      <c r="BE20" s="5">
        <v>0</v>
      </c>
      <c r="BF20" s="5">
        <v>4.0000000000000001E-3</v>
      </c>
      <c r="BG20" s="5">
        <v>1.9E-2</v>
      </c>
      <c r="BH20" s="5">
        <v>0</v>
      </c>
      <c r="BI20" s="5">
        <v>0</v>
      </c>
      <c r="BJ20" s="5">
        <v>0</v>
      </c>
      <c r="BK20" s="5">
        <v>0</v>
      </c>
      <c r="BL20" s="5">
        <v>0</v>
      </c>
      <c r="BM20" s="5">
        <v>2E-3</v>
      </c>
      <c r="BN20" s="5">
        <v>8.0000000000000002E-3</v>
      </c>
      <c r="BO20" s="5">
        <v>1E-3</v>
      </c>
      <c r="BP20" s="5">
        <v>6</v>
      </c>
      <c r="BQ20" s="5">
        <v>4.0000000000000001E-3</v>
      </c>
      <c r="BR20" s="5">
        <v>4.0000000000000001E-3</v>
      </c>
      <c r="BS20" s="5">
        <v>2E-3</v>
      </c>
      <c r="BT20" s="5">
        <v>4.0000000000000001E-3</v>
      </c>
      <c r="BU20" s="5">
        <v>7.0000000000000001E-3</v>
      </c>
      <c r="BV20" s="5">
        <v>7.0000000000000001E-3</v>
      </c>
      <c r="BW20" s="5">
        <v>4.0000000000000001E-3</v>
      </c>
      <c r="BX20" s="5">
        <v>3.0000000000000001E-3</v>
      </c>
      <c r="BY20" s="5">
        <v>0</v>
      </c>
      <c r="BZ20" s="5">
        <v>0</v>
      </c>
      <c r="CA20" s="5">
        <v>6.0000000000000001E-3</v>
      </c>
      <c r="CB20" s="5">
        <v>6.0000000000000001E-3</v>
      </c>
      <c r="CC20" s="5">
        <v>1.0999999999999999E-2</v>
      </c>
      <c r="CD20" s="5">
        <v>137.916</v>
      </c>
      <c r="CE20" s="5">
        <v>4.5999999999999999E-2</v>
      </c>
      <c r="CF20" s="5">
        <v>66.087000000000003</v>
      </c>
      <c r="CG20" s="5">
        <v>2.286</v>
      </c>
      <c r="CH20" s="5">
        <v>1.137</v>
      </c>
      <c r="CI20" s="5">
        <v>7278.86</v>
      </c>
      <c r="CJ20" s="5">
        <v>-220.08</v>
      </c>
      <c r="CK20" s="5">
        <v>45.204000000000001</v>
      </c>
      <c r="CL20" s="5">
        <v>0</v>
      </c>
      <c r="CM20" s="5">
        <v>0</v>
      </c>
      <c r="CN20" s="5">
        <v>3.3370000000000002</v>
      </c>
      <c r="CO20" s="5">
        <v>1.556</v>
      </c>
      <c r="CP20" s="5">
        <v>10.824</v>
      </c>
      <c r="CQ20" s="5">
        <v>31.087700000000002</v>
      </c>
      <c r="CR20" s="5">
        <v>3.1991900000000002</v>
      </c>
      <c r="CS20" s="5">
        <v>10.904999999999999</v>
      </c>
      <c r="CT20" s="5">
        <v>87.209000000000003</v>
      </c>
      <c r="CU20" s="5">
        <v>50.12</v>
      </c>
      <c r="CV20" s="5">
        <v>40.950000000000003</v>
      </c>
      <c r="CW20" s="5">
        <v>40</v>
      </c>
      <c r="CX20" s="5">
        <v>40</v>
      </c>
      <c r="CY20" s="5">
        <v>100</v>
      </c>
      <c r="CZ20" s="5">
        <v>80</v>
      </c>
      <c r="DA20" s="5">
        <v>40</v>
      </c>
      <c r="DB20" s="5">
        <v>40</v>
      </c>
      <c r="DC20" s="5">
        <v>100</v>
      </c>
      <c r="DD20" s="5">
        <v>40</v>
      </c>
      <c r="DE20" s="5">
        <v>20</v>
      </c>
      <c r="DF20" s="5">
        <v>20</v>
      </c>
      <c r="DG20" s="5">
        <v>240</v>
      </c>
      <c r="DH20" s="5">
        <v>160</v>
      </c>
      <c r="DI20" s="5">
        <v>200</v>
      </c>
      <c r="DJ20" s="5">
        <v>45233.04</v>
      </c>
      <c r="DK20" s="5">
        <v>1</v>
      </c>
      <c r="DL20" s="5">
        <v>41</v>
      </c>
      <c r="DM20" s="5">
        <v>42</v>
      </c>
      <c r="DN20" s="5">
        <v>21</v>
      </c>
      <c r="DO20" s="5">
        <v>14</v>
      </c>
      <c r="DP20" s="5">
        <v>38</v>
      </c>
      <c r="DQ20" s="5">
        <v>1</v>
      </c>
      <c r="DR20" s="5">
        <v>1</v>
      </c>
      <c r="DS20" s="5">
        <v>6</v>
      </c>
      <c r="DT20" s="5">
        <v>16</v>
      </c>
      <c r="DU20" s="5">
        <v>67</v>
      </c>
      <c r="DV20" s="5">
        <v>86</v>
      </c>
      <c r="DW20" s="5">
        <v>87</v>
      </c>
      <c r="DX20" s="5" t="s">
        <v>203</v>
      </c>
      <c r="DY20" s="5" t="s">
        <v>220</v>
      </c>
      <c r="DZ20" s="5" t="s">
        <v>205</v>
      </c>
      <c r="EA20" s="5" t="s">
        <v>206</v>
      </c>
      <c r="EB20" s="5" t="s">
        <v>207</v>
      </c>
      <c r="EC20" s="5" t="s">
        <v>208</v>
      </c>
      <c r="ED20" s="5" t="s">
        <v>203</v>
      </c>
      <c r="EE20" s="5" t="s">
        <v>203</v>
      </c>
      <c r="EF20" s="5" t="s">
        <v>209</v>
      </c>
      <c r="EG20" s="5" t="s">
        <v>204</v>
      </c>
      <c r="EH20" s="5" t="s">
        <v>210</v>
      </c>
      <c r="EI20" s="5" t="s">
        <v>211</v>
      </c>
      <c r="EJ20" s="5" t="s">
        <v>212</v>
      </c>
      <c r="EK20" s="5">
        <v>99.1113</v>
      </c>
      <c r="EL20" s="5">
        <v>3.00868</v>
      </c>
    </row>
    <row r="21" spans="1:142" s="6" customFormat="1" ht="11.5" x14ac:dyDescent="0.25">
      <c r="A21" s="5" t="s">
        <v>221</v>
      </c>
      <c r="B21" s="5">
        <v>48</v>
      </c>
      <c r="C21" s="5">
        <v>40</v>
      </c>
      <c r="D21" s="5">
        <v>20</v>
      </c>
      <c r="E21" s="5">
        <v>50</v>
      </c>
      <c r="F21" s="5">
        <v>2</v>
      </c>
      <c r="G21" s="5">
        <v>149</v>
      </c>
      <c r="H21" s="5">
        <v>3.0000000000000001E-3</v>
      </c>
      <c r="I21" s="5">
        <v>58.597000000000001</v>
      </c>
      <c r="J21" s="5">
        <v>5.0000000000000001E-3</v>
      </c>
      <c r="K21" s="5">
        <v>7.9000000000000001E-2</v>
      </c>
      <c r="L21" s="5">
        <v>0.44</v>
      </c>
      <c r="M21" s="5">
        <v>5.0000000000000001E-3</v>
      </c>
      <c r="N21" s="5">
        <v>2E-3</v>
      </c>
      <c r="O21" s="5">
        <v>1.2999999999999999E-2</v>
      </c>
      <c r="P21" s="5">
        <v>0</v>
      </c>
      <c r="Q21" s="5">
        <v>0</v>
      </c>
      <c r="R21" s="5">
        <v>9.0999999999999998E-2</v>
      </c>
      <c r="S21" s="5">
        <v>0.28000000000000003</v>
      </c>
      <c r="T21" s="5">
        <v>4.5999999999999999E-2</v>
      </c>
      <c r="U21" s="5">
        <v>39.487000000000002</v>
      </c>
      <c r="V21" s="5">
        <v>99.048000000000002</v>
      </c>
      <c r="W21" s="5">
        <v>7.0000000000000001E-3</v>
      </c>
      <c r="X21" s="5">
        <v>97.742999999999995</v>
      </c>
      <c r="Y21" s="5">
        <v>0.01</v>
      </c>
      <c r="Z21" s="5">
        <v>0.11600000000000001</v>
      </c>
      <c r="AA21" s="5">
        <v>0.56599999999999995</v>
      </c>
      <c r="AB21" s="5">
        <v>6.0000000000000001E-3</v>
      </c>
      <c r="AC21" s="5">
        <v>3.0000000000000001E-3</v>
      </c>
      <c r="AD21" s="5">
        <v>1.9E-2</v>
      </c>
      <c r="AE21" s="5">
        <v>0</v>
      </c>
      <c r="AF21" s="5">
        <v>0</v>
      </c>
      <c r="AG21" s="5">
        <v>0.123</v>
      </c>
      <c r="AH21" s="5">
        <v>0.4</v>
      </c>
      <c r="AI21" s="5">
        <v>5.6000000000000001E-2</v>
      </c>
      <c r="AJ21" s="5">
        <v>0</v>
      </c>
      <c r="AK21" s="5">
        <v>99.048000000000002</v>
      </c>
      <c r="AL21" s="5">
        <v>3.0000000000000001E-3</v>
      </c>
      <c r="AM21" s="5">
        <v>33.012</v>
      </c>
      <c r="AN21" s="5">
        <v>5.0000000000000001E-3</v>
      </c>
      <c r="AO21" s="5">
        <v>4.1000000000000002E-2</v>
      </c>
      <c r="AP21" s="5">
        <v>0.21299999999999999</v>
      </c>
      <c r="AQ21" s="5">
        <v>2E-3</v>
      </c>
      <c r="AR21" s="5">
        <v>2E-3</v>
      </c>
      <c r="AS21" s="5">
        <v>8.9999999999999993E-3</v>
      </c>
      <c r="AT21" s="5">
        <v>0</v>
      </c>
      <c r="AU21" s="5">
        <v>0</v>
      </c>
      <c r="AV21" s="5">
        <v>2.7E-2</v>
      </c>
      <c r="AW21" s="5">
        <v>8.1000000000000003E-2</v>
      </c>
      <c r="AX21" s="5">
        <v>7.0000000000000001E-3</v>
      </c>
      <c r="AY21" s="5">
        <v>66.597999999999999</v>
      </c>
      <c r="AZ21" s="5">
        <v>100</v>
      </c>
      <c r="BA21" s="5">
        <v>6</v>
      </c>
      <c r="BB21" s="5" t="s">
        <v>97</v>
      </c>
      <c r="BC21" s="5">
        <v>0</v>
      </c>
      <c r="BD21" s="5">
        <v>2.9740000000000002</v>
      </c>
      <c r="BE21" s="5">
        <v>0</v>
      </c>
      <c r="BF21" s="5">
        <v>4.0000000000000001E-3</v>
      </c>
      <c r="BG21" s="5">
        <v>1.9E-2</v>
      </c>
      <c r="BH21" s="5">
        <v>0</v>
      </c>
      <c r="BI21" s="5">
        <v>0</v>
      </c>
      <c r="BJ21" s="5">
        <v>1E-3</v>
      </c>
      <c r="BK21" s="5">
        <v>0</v>
      </c>
      <c r="BL21" s="5">
        <v>0</v>
      </c>
      <c r="BM21" s="5">
        <v>2E-3</v>
      </c>
      <c r="BN21" s="5">
        <v>7.0000000000000001E-3</v>
      </c>
      <c r="BO21" s="5">
        <v>1E-3</v>
      </c>
      <c r="BP21" s="5">
        <v>6</v>
      </c>
      <c r="BQ21" s="5">
        <v>4.0000000000000001E-3</v>
      </c>
      <c r="BR21" s="5">
        <v>4.0000000000000001E-3</v>
      </c>
      <c r="BS21" s="5">
        <v>2E-3</v>
      </c>
      <c r="BT21" s="5">
        <v>4.0000000000000001E-3</v>
      </c>
      <c r="BU21" s="5">
        <v>7.0000000000000001E-3</v>
      </c>
      <c r="BV21" s="5">
        <v>7.0000000000000001E-3</v>
      </c>
      <c r="BW21" s="5">
        <v>4.0000000000000001E-3</v>
      </c>
      <c r="BX21" s="5">
        <v>3.0000000000000001E-3</v>
      </c>
      <c r="BY21" s="5">
        <v>0</v>
      </c>
      <c r="BZ21" s="5">
        <v>0</v>
      </c>
      <c r="CA21" s="5">
        <v>6.0000000000000001E-3</v>
      </c>
      <c r="CB21" s="5">
        <v>6.0000000000000001E-3</v>
      </c>
      <c r="CC21" s="5">
        <v>1.0999999999999999E-2</v>
      </c>
      <c r="CD21" s="5">
        <v>56.085999999999999</v>
      </c>
      <c r="CE21" s="5">
        <v>4.5999999999999999E-2</v>
      </c>
      <c r="CF21" s="5">
        <v>21.821000000000002</v>
      </c>
      <c r="CG21" s="5">
        <v>2.2959999999999998</v>
      </c>
      <c r="CH21" s="5">
        <v>1.157</v>
      </c>
      <c r="CI21" s="5">
        <v>68.393000000000001</v>
      </c>
      <c r="CJ21" s="5">
        <v>113.212</v>
      </c>
      <c r="CK21" s="5">
        <v>9.1530000000000005</v>
      </c>
      <c r="CL21" s="5">
        <v>0</v>
      </c>
      <c r="CM21" s="5">
        <v>0</v>
      </c>
      <c r="CN21" s="5">
        <v>3.2549999999999999</v>
      </c>
      <c r="CO21" s="5">
        <v>1.631</v>
      </c>
      <c r="CP21" s="5">
        <v>11.13</v>
      </c>
      <c r="CQ21" s="5">
        <v>31.134799999999998</v>
      </c>
      <c r="CR21" s="5">
        <v>3.2286000000000001</v>
      </c>
      <c r="CS21" s="5">
        <v>10.904999999999999</v>
      </c>
      <c r="CT21" s="5">
        <v>142.73699999999999</v>
      </c>
      <c r="CU21" s="5">
        <v>50.13</v>
      </c>
      <c r="CV21" s="5">
        <v>40.99</v>
      </c>
      <c r="CW21" s="5">
        <v>40</v>
      </c>
      <c r="CX21" s="5">
        <v>40</v>
      </c>
      <c r="CY21" s="5">
        <v>100</v>
      </c>
      <c r="CZ21" s="5">
        <v>80</v>
      </c>
      <c r="DA21" s="5">
        <v>40</v>
      </c>
      <c r="DB21" s="5">
        <v>40</v>
      </c>
      <c r="DC21" s="5">
        <v>100</v>
      </c>
      <c r="DD21" s="5">
        <v>40</v>
      </c>
      <c r="DE21" s="5">
        <v>20</v>
      </c>
      <c r="DF21" s="5">
        <v>20</v>
      </c>
      <c r="DG21" s="5">
        <v>240</v>
      </c>
      <c r="DH21" s="5">
        <v>160</v>
      </c>
      <c r="DI21" s="5">
        <v>200</v>
      </c>
      <c r="DJ21" s="5">
        <v>45233.05</v>
      </c>
      <c r="DK21" s="5">
        <v>1</v>
      </c>
      <c r="DL21" s="5">
        <v>41</v>
      </c>
      <c r="DM21" s="5">
        <v>42</v>
      </c>
      <c r="DN21" s="5">
        <v>21</v>
      </c>
      <c r="DO21" s="5">
        <v>14</v>
      </c>
      <c r="DP21" s="5">
        <v>38</v>
      </c>
      <c r="DQ21" s="5">
        <v>1</v>
      </c>
      <c r="DR21" s="5">
        <v>1</v>
      </c>
      <c r="DS21" s="5">
        <v>6</v>
      </c>
      <c r="DT21" s="5">
        <v>16</v>
      </c>
      <c r="DU21" s="5">
        <v>67</v>
      </c>
      <c r="DV21" s="5">
        <v>86</v>
      </c>
      <c r="DW21" s="5">
        <v>87</v>
      </c>
      <c r="DX21" s="5" t="s">
        <v>203</v>
      </c>
      <c r="DY21" s="5" t="s">
        <v>220</v>
      </c>
      <c r="DZ21" s="5" t="s">
        <v>205</v>
      </c>
      <c r="EA21" s="5" t="s">
        <v>206</v>
      </c>
      <c r="EB21" s="5" t="s">
        <v>207</v>
      </c>
      <c r="EC21" s="5" t="s">
        <v>208</v>
      </c>
      <c r="ED21" s="5" t="s">
        <v>203</v>
      </c>
      <c r="EE21" s="5" t="s">
        <v>203</v>
      </c>
      <c r="EF21" s="5" t="s">
        <v>209</v>
      </c>
      <c r="EG21" s="5" t="s">
        <v>204</v>
      </c>
      <c r="EH21" s="5" t="s">
        <v>210</v>
      </c>
      <c r="EI21" s="5" t="s">
        <v>211</v>
      </c>
      <c r="EJ21" s="5" t="s">
        <v>212</v>
      </c>
      <c r="EK21" s="5">
        <v>99.047499999999999</v>
      </c>
      <c r="EL21" s="5">
        <v>3.0092400000000001</v>
      </c>
    </row>
    <row r="22" spans="1:142" s="6" customFormat="1" ht="11.5" x14ac:dyDescent="0.25">
      <c r="A22" s="5" t="s">
        <v>221</v>
      </c>
      <c r="B22" s="5">
        <v>48</v>
      </c>
      <c r="C22" s="5">
        <v>40</v>
      </c>
      <c r="D22" s="5">
        <v>20</v>
      </c>
      <c r="E22" s="5">
        <v>50</v>
      </c>
      <c r="F22" s="5">
        <v>2</v>
      </c>
      <c r="G22" s="5">
        <v>150</v>
      </c>
      <c r="H22" s="5">
        <v>5.0000000000000001E-3</v>
      </c>
      <c r="I22" s="5">
        <v>58.69</v>
      </c>
      <c r="J22" s="5">
        <v>3.0000000000000001E-3</v>
      </c>
      <c r="K22" s="5">
        <v>0.08</v>
      </c>
      <c r="L22" s="5">
        <v>0.432</v>
      </c>
      <c r="M22" s="5">
        <v>1E-3</v>
      </c>
      <c r="N22" s="5">
        <v>0</v>
      </c>
      <c r="O22" s="5">
        <v>4.0000000000000001E-3</v>
      </c>
      <c r="P22" s="5">
        <v>0</v>
      </c>
      <c r="Q22" s="5">
        <v>0</v>
      </c>
      <c r="R22" s="5">
        <v>9.0999999999999998E-2</v>
      </c>
      <c r="S22" s="5">
        <v>0.28499999999999998</v>
      </c>
      <c r="T22" s="5">
        <v>5.2999999999999999E-2</v>
      </c>
      <c r="U22" s="5">
        <v>39.545000000000002</v>
      </c>
      <c r="V22" s="5">
        <v>99.188999999999993</v>
      </c>
      <c r="W22" s="5">
        <v>0.01</v>
      </c>
      <c r="X22" s="5">
        <v>97.897999999999996</v>
      </c>
      <c r="Y22" s="5">
        <v>6.0000000000000001E-3</v>
      </c>
      <c r="Z22" s="5">
        <v>0.11700000000000001</v>
      </c>
      <c r="AA22" s="5">
        <v>0.55600000000000005</v>
      </c>
      <c r="AB22" s="5">
        <v>1E-3</v>
      </c>
      <c r="AC22" s="5">
        <v>0</v>
      </c>
      <c r="AD22" s="5">
        <v>5.0000000000000001E-3</v>
      </c>
      <c r="AE22" s="5">
        <v>0</v>
      </c>
      <c r="AF22" s="5">
        <v>0</v>
      </c>
      <c r="AG22" s="5">
        <v>0.123</v>
      </c>
      <c r="AH22" s="5">
        <v>0.40799999999999997</v>
      </c>
      <c r="AI22" s="5">
        <v>6.5000000000000002E-2</v>
      </c>
      <c r="AJ22" s="5">
        <v>0</v>
      </c>
      <c r="AK22" s="5">
        <v>99.188999999999993</v>
      </c>
      <c r="AL22" s="5">
        <v>5.0000000000000001E-3</v>
      </c>
      <c r="AM22" s="5">
        <v>33.018000000000001</v>
      </c>
      <c r="AN22" s="5">
        <v>3.0000000000000001E-3</v>
      </c>
      <c r="AO22" s="5">
        <v>4.1000000000000002E-2</v>
      </c>
      <c r="AP22" s="5">
        <v>0.20799999999999999</v>
      </c>
      <c r="AQ22" s="5">
        <v>0</v>
      </c>
      <c r="AR22" s="5">
        <v>0</v>
      </c>
      <c r="AS22" s="5">
        <v>3.0000000000000001E-3</v>
      </c>
      <c r="AT22" s="5">
        <v>0</v>
      </c>
      <c r="AU22" s="5">
        <v>0</v>
      </c>
      <c r="AV22" s="5">
        <v>2.7E-2</v>
      </c>
      <c r="AW22" s="5">
        <v>8.3000000000000004E-2</v>
      </c>
      <c r="AX22" s="5">
        <v>8.0000000000000002E-3</v>
      </c>
      <c r="AY22" s="5">
        <v>66.603999999999999</v>
      </c>
      <c r="AZ22" s="5">
        <v>100</v>
      </c>
      <c r="BA22" s="5">
        <v>6</v>
      </c>
      <c r="BB22" s="5" t="s">
        <v>97</v>
      </c>
      <c r="BC22" s="5">
        <v>0</v>
      </c>
      <c r="BD22" s="5">
        <v>2.9740000000000002</v>
      </c>
      <c r="BE22" s="5">
        <v>0</v>
      </c>
      <c r="BF22" s="5">
        <v>4.0000000000000001E-3</v>
      </c>
      <c r="BG22" s="5">
        <v>1.9E-2</v>
      </c>
      <c r="BH22" s="5">
        <v>0</v>
      </c>
      <c r="BI22" s="5">
        <v>0</v>
      </c>
      <c r="BJ22" s="5">
        <v>0</v>
      </c>
      <c r="BK22" s="5">
        <v>0</v>
      </c>
      <c r="BL22" s="5">
        <v>0</v>
      </c>
      <c r="BM22" s="5">
        <v>2E-3</v>
      </c>
      <c r="BN22" s="5">
        <v>7.0000000000000001E-3</v>
      </c>
      <c r="BO22" s="5">
        <v>1E-3</v>
      </c>
      <c r="BP22" s="5">
        <v>6</v>
      </c>
      <c r="BQ22" s="5">
        <v>4.0000000000000001E-3</v>
      </c>
      <c r="BR22" s="5">
        <v>4.0000000000000001E-3</v>
      </c>
      <c r="BS22" s="5">
        <v>2E-3</v>
      </c>
      <c r="BT22" s="5">
        <v>4.0000000000000001E-3</v>
      </c>
      <c r="BU22" s="5">
        <v>7.0000000000000001E-3</v>
      </c>
      <c r="BV22" s="5">
        <v>7.0000000000000001E-3</v>
      </c>
      <c r="BW22" s="5">
        <v>4.0000000000000001E-3</v>
      </c>
      <c r="BX22" s="5">
        <v>3.0000000000000001E-3</v>
      </c>
      <c r="BY22" s="5">
        <v>0</v>
      </c>
      <c r="BZ22" s="5">
        <v>0</v>
      </c>
      <c r="CA22" s="5">
        <v>6.0000000000000001E-3</v>
      </c>
      <c r="CB22" s="5">
        <v>6.0000000000000001E-3</v>
      </c>
      <c r="CC22" s="5">
        <v>1.0999999999999999E-2</v>
      </c>
      <c r="CD22" s="5">
        <v>35.420999999999999</v>
      </c>
      <c r="CE22" s="5">
        <v>4.5999999999999999E-2</v>
      </c>
      <c r="CF22" s="5">
        <v>39.484000000000002</v>
      </c>
      <c r="CG22" s="5">
        <v>2.2749999999999999</v>
      </c>
      <c r="CH22" s="5">
        <v>1.1759999999999999</v>
      </c>
      <c r="CI22" s="5">
        <v>378.35300000000001</v>
      </c>
      <c r="CJ22" s="5">
        <v>859.28899999999999</v>
      </c>
      <c r="CK22" s="5">
        <v>31.082000000000001</v>
      </c>
      <c r="CL22" s="5">
        <v>0</v>
      </c>
      <c r="CM22" s="5">
        <v>0</v>
      </c>
      <c r="CN22" s="5">
        <v>3.2509999999999999</v>
      </c>
      <c r="CO22" s="5">
        <v>1.611</v>
      </c>
      <c r="CP22" s="5">
        <v>9.5630000000000006</v>
      </c>
      <c r="CQ22" s="5">
        <v>31.151199999999999</v>
      </c>
      <c r="CR22" s="5">
        <v>3.2972999999999999</v>
      </c>
      <c r="CS22" s="5">
        <v>10.903</v>
      </c>
      <c r="CT22" s="5">
        <v>213.36699999999999</v>
      </c>
      <c r="CU22" s="5">
        <v>50.09</v>
      </c>
      <c r="CV22" s="5">
        <v>41.09</v>
      </c>
      <c r="CW22" s="5">
        <v>40</v>
      </c>
      <c r="CX22" s="5">
        <v>40</v>
      </c>
      <c r="CY22" s="5">
        <v>100</v>
      </c>
      <c r="CZ22" s="5">
        <v>80</v>
      </c>
      <c r="DA22" s="5">
        <v>40</v>
      </c>
      <c r="DB22" s="5">
        <v>40</v>
      </c>
      <c r="DC22" s="5">
        <v>100</v>
      </c>
      <c r="DD22" s="5">
        <v>40</v>
      </c>
      <c r="DE22" s="5">
        <v>20</v>
      </c>
      <c r="DF22" s="5">
        <v>20</v>
      </c>
      <c r="DG22" s="5">
        <v>240</v>
      </c>
      <c r="DH22" s="5">
        <v>160</v>
      </c>
      <c r="DI22" s="5">
        <v>200</v>
      </c>
      <c r="DJ22" s="5">
        <v>45233.06</v>
      </c>
      <c r="DK22" s="5">
        <v>1</v>
      </c>
      <c r="DL22" s="5">
        <v>41</v>
      </c>
      <c r="DM22" s="5">
        <v>42</v>
      </c>
      <c r="DN22" s="5">
        <v>21</v>
      </c>
      <c r="DO22" s="5">
        <v>14</v>
      </c>
      <c r="DP22" s="5">
        <v>38</v>
      </c>
      <c r="DQ22" s="5">
        <v>1</v>
      </c>
      <c r="DR22" s="5">
        <v>1</v>
      </c>
      <c r="DS22" s="5">
        <v>6</v>
      </c>
      <c r="DT22" s="5">
        <v>16</v>
      </c>
      <c r="DU22" s="5">
        <v>67</v>
      </c>
      <c r="DV22" s="5">
        <v>86</v>
      </c>
      <c r="DW22" s="5">
        <v>87</v>
      </c>
      <c r="DX22" s="5" t="s">
        <v>203</v>
      </c>
      <c r="DY22" s="5" t="s">
        <v>220</v>
      </c>
      <c r="DZ22" s="5" t="s">
        <v>205</v>
      </c>
      <c r="EA22" s="5" t="s">
        <v>206</v>
      </c>
      <c r="EB22" s="5" t="s">
        <v>207</v>
      </c>
      <c r="EC22" s="5" t="s">
        <v>208</v>
      </c>
      <c r="ED22" s="5" t="s">
        <v>203</v>
      </c>
      <c r="EE22" s="5" t="s">
        <v>203</v>
      </c>
      <c r="EF22" s="5" t="s">
        <v>209</v>
      </c>
      <c r="EG22" s="5" t="s">
        <v>204</v>
      </c>
      <c r="EH22" s="5" t="s">
        <v>210</v>
      </c>
      <c r="EI22" s="5" t="s">
        <v>211</v>
      </c>
      <c r="EJ22" s="5" t="s">
        <v>212</v>
      </c>
      <c r="EK22" s="5">
        <v>99.188900000000004</v>
      </c>
      <c r="EL22" s="5">
        <v>3.0084900000000001</v>
      </c>
    </row>
    <row r="23" spans="1:142" s="6" customFormat="1" ht="11.5" x14ac:dyDescent="0.25">
      <c r="A23" s="5" t="s">
        <v>221</v>
      </c>
      <c r="B23" s="5">
        <v>48</v>
      </c>
      <c r="C23" s="5">
        <v>40</v>
      </c>
      <c r="D23" s="5">
        <v>20</v>
      </c>
      <c r="E23" s="5">
        <v>50</v>
      </c>
      <c r="F23" s="5">
        <v>2</v>
      </c>
      <c r="G23" s="5">
        <v>151</v>
      </c>
      <c r="H23" s="5">
        <v>3.0000000000000001E-3</v>
      </c>
      <c r="I23" s="5">
        <v>58.752000000000002</v>
      </c>
      <c r="J23" s="5">
        <v>3.0000000000000001E-3</v>
      </c>
      <c r="K23" s="5">
        <v>0.08</v>
      </c>
      <c r="L23" s="5">
        <v>0.44500000000000001</v>
      </c>
      <c r="M23" s="5">
        <v>0</v>
      </c>
      <c r="N23" s="5">
        <v>-2E-3</v>
      </c>
      <c r="O23" s="5">
        <v>7.0000000000000001E-3</v>
      </c>
      <c r="P23" s="5">
        <v>0</v>
      </c>
      <c r="Q23" s="5">
        <v>0</v>
      </c>
      <c r="R23" s="5">
        <v>8.6999999999999994E-2</v>
      </c>
      <c r="S23" s="5">
        <v>0.28499999999999998</v>
      </c>
      <c r="T23" s="5">
        <v>4.7E-2</v>
      </c>
      <c r="U23" s="5">
        <v>39.585000000000001</v>
      </c>
      <c r="V23" s="5">
        <v>99.290999999999997</v>
      </c>
      <c r="W23" s="5">
        <v>7.0000000000000001E-3</v>
      </c>
      <c r="X23" s="5">
        <v>98.003</v>
      </c>
      <c r="Y23" s="5">
        <v>5.0000000000000001E-3</v>
      </c>
      <c r="Z23" s="5">
        <v>0.11600000000000001</v>
      </c>
      <c r="AA23" s="5">
        <v>0.57299999999999995</v>
      </c>
      <c r="AB23" s="5">
        <v>0</v>
      </c>
      <c r="AC23" s="5">
        <v>-4.0000000000000001E-3</v>
      </c>
      <c r="AD23" s="5">
        <v>0.01</v>
      </c>
      <c r="AE23" s="5">
        <v>0</v>
      </c>
      <c r="AF23" s="5">
        <v>0</v>
      </c>
      <c r="AG23" s="5">
        <v>0.11700000000000001</v>
      </c>
      <c r="AH23" s="5">
        <v>0.40799999999999997</v>
      </c>
      <c r="AI23" s="5">
        <v>5.7000000000000002E-2</v>
      </c>
      <c r="AJ23" s="5">
        <v>0</v>
      </c>
      <c r="AK23" s="5">
        <v>99.290999999999997</v>
      </c>
      <c r="AL23" s="5">
        <v>3.0000000000000001E-3</v>
      </c>
      <c r="AM23" s="5">
        <v>33.018999999999998</v>
      </c>
      <c r="AN23" s="5">
        <v>3.0000000000000001E-3</v>
      </c>
      <c r="AO23" s="5">
        <v>4.1000000000000002E-2</v>
      </c>
      <c r="AP23" s="5">
        <v>0.215</v>
      </c>
      <c r="AQ23" s="5">
        <v>0</v>
      </c>
      <c r="AR23" s="5">
        <v>-2E-3</v>
      </c>
      <c r="AS23" s="5">
        <v>5.0000000000000001E-3</v>
      </c>
      <c r="AT23" s="5">
        <v>0</v>
      </c>
      <c r="AU23" s="5">
        <v>0</v>
      </c>
      <c r="AV23" s="5">
        <v>2.5999999999999999E-2</v>
      </c>
      <c r="AW23" s="5">
        <v>8.3000000000000004E-2</v>
      </c>
      <c r="AX23" s="5">
        <v>7.0000000000000001E-3</v>
      </c>
      <c r="AY23" s="5">
        <v>66.602000000000004</v>
      </c>
      <c r="AZ23" s="5">
        <v>100</v>
      </c>
      <c r="BA23" s="5">
        <v>6</v>
      </c>
      <c r="BB23" s="5" t="s">
        <v>97</v>
      </c>
      <c r="BC23" s="5">
        <v>0</v>
      </c>
      <c r="BD23" s="5">
        <v>2.9750000000000001</v>
      </c>
      <c r="BE23" s="5">
        <v>0</v>
      </c>
      <c r="BF23" s="5">
        <v>4.0000000000000001E-3</v>
      </c>
      <c r="BG23" s="5">
        <v>1.9E-2</v>
      </c>
      <c r="BH23" s="5">
        <v>0</v>
      </c>
      <c r="BI23" s="5">
        <v>0</v>
      </c>
      <c r="BJ23" s="5">
        <v>0</v>
      </c>
      <c r="BK23" s="5">
        <v>0</v>
      </c>
      <c r="BL23" s="5">
        <v>0</v>
      </c>
      <c r="BM23" s="5">
        <v>2E-3</v>
      </c>
      <c r="BN23" s="5">
        <v>7.0000000000000001E-3</v>
      </c>
      <c r="BO23" s="5">
        <v>1E-3</v>
      </c>
      <c r="BP23" s="5">
        <v>6</v>
      </c>
      <c r="BQ23" s="5">
        <v>4.0000000000000001E-3</v>
      </c>
      <c r="BR23" s="5">
        <v>4.0000000000000001E-3</v>
      </c>
      <c r="BS23" s="5">
        <v>2E-3</v>
      </c>
      <c r="BT23" s="5">
        <v>4.0000000000000001E-3</v>
      </c>
      <c r="BU23" s="5">
        <v>7.0000000000000001E-3</v>
      </c>
      <c r="BV23" s="5">
        <v>7.0000000000000001E-3</v>
      </c>
      <c r="BW23" s="5">
        <v>4.0000000000000001E-3</v>
      </c>
      <c r="BX23" s="5">
        <v>3.0000000000000001E-3</v>
      </c>
      <c r="BY23" s="5">
        <v>0</v>
      </c>
      <c r="BZ23" s="5">
        <v>0</v>
      </c>
      <c r="CA23" s="5">
        <v>6.0000000000000001E-3</v>
      </c>
      <c r="CB23" s="5">
        <v>6.0000000000000001E-3</v>
      </c>
      <c r="CC23" s="5">
        <v>1.0999999999999999E-2</v>
      </c>
      <c r="CD23" s="5">
        <v>55.963000000000001</v>
      </c>
      <c r="CE23" s="5">
        <v>4.5999999999999999E-2</v>
      </c>
      <c r="CF23" s="5">
        <v>40.243000000000002</v>
      </c>
      <c r="CG23" s="5">
        <v>2.286</v>
      </c>
      <c r="CH23" s="5">
        <v>1.1419999999999999</v>
      </c>
      <c r="CI23" s="5">
        <v>-4074.7</v>
      </c>
      <c r="CJ23" s="5">
        <v>-83.869</v>
      </c>
      <c r="CK23" s="5">
        <v>17.161000000000001</v>
      </c>
      <c r="CL23" s="5">
        <v>0</v>
      </c>
      <c r="CM23" s="5">
        <v>0</v>
      </c>
      <c r="CN23" s="5">
        <v>3.4209999999999998</v>
      </c>
      <c r="CO23" s="5">
        <v>1.6040000000000001</v>
      </c>
      <c r="CP23" s="5">
        <v>10.882</v>
      </c>
      <c r="CQ23" s="5">
        <v>31.178699999999999</v>
      </c>
      <c r="CR23" s="5">
        <v>3.3104</v>
      </c>
      <c r="CS23" s="5">
        <v>10.903</v>
      </c>
      <c r="CT23" s="5">
        <v>243.828</v>
      </c>
      <c r="CU23" s="5">
        <v>50.09</v>
      </c>
      <c r="CV23" s="5">
        <v>41.25</v>
      </c>
      <c r="CW23" s="5">
        <v>40</v>
      </c>
      <c r="CX23" s="5">
        <v>40</v>
      </c>
      <c r="CY23" s="5">
        <v>100</v>
      </c>
      <c r="CZ23" s="5">
        <v>80</v>
      </c>
      <c r="DA23" s="5">
        <v>40</v>
      </c>
      <c r="DB23" s="5">
        <v>40</v>
      </c>
      <c r="DC23" s="5">
        <v>100</v>
      </c>
      <c r="DD23" s="5">
        <v>40</v>
      </c>
      <c r="DE23" s="5">
        <v>20</v>
      </c>
      <c r="DF23" s="5">
        <v>20</v>
      </c>
      <c r="DG23" s="5">
        <v>240</v>
      </c>
      <c r="DH23" s="5">
        <v>160</v>
      </c>
      <c r="DI23" s="5">
        <v>200</v>
      </c>
      <c r="DJ23" s="5">
        <v>45233.07</v>
      </c>
      <c r="DK23" s="5">
        <v>1</v>
      </c>
      <c r="DL23" s="5">
        <v>41</v>
      </c>
      <c r="DM23" s="5">
        <v>42</v>
      </c>
      <c r="DN23" s="5">
        <v>21</v>
      </c>
      <c r="DO23" s="5">
        <v>14</v>
      </c>
      <c r="DP23" s="5">
        <v>38</v>
      </c>
      <c r="DQ23" s="5">
        <v>1</v>
      </c>
      <c r="DR23" s="5">
        <v>1</v>
      </c>
      <c r="DS23" s="5">
        <v>6</v>
      </c>
      <c r="DT23" s="5">
        <v>16</v>
      </c>
      <c r="DU23" s="5">
        <v>67</v>
      </c>
      <c r="DV23" s="5">
        <v>86</v>
      </c>
      <c r="DW23" s="5">
        <v>87</v>
      </c>
      <c r="DX23" s="5" t="s">
        <v>203</v>
      </c>
      <c r="DY23" s="5" t="s">
        <v>220</v>
      </c>
      <c r="DZ23" s="5" t="s">
        <v>205</v>
      </c>
      <c r="EA23" s="5" t="s">
        <v>206</v>
      </c>
      <c r="EB23" s="5" t="s">
        <v>207</v>
      </c>
      <c r="EC23" s="5" t="s">
        <v>208</v>
      </c>
      <c r="ED23" s="5" t="s">
        <v>203</v>
      </c>
      <c r="EE23" s="5" t="s">
        <v>203</v>
      </c>
      <c r="EF23" s="5" t="s">
        <v>209</v>
      </c>
      <c r="EG23" s="5" t="s">
        <v>204</v>
      </c>
      <c r="EH23" s="5" t="s">
        <v>210</v>
      </c>
      <c r="EI23" s="5" t="s">
        <v>211</v>
      </c>
      <c r="EJ23" s="5" t="s">
        <v>212</v>
      </c>
      <c r="EK23" s="5">
        <v>99.2911</v>
      </c>
      <c r="EL23" s="5">
        <v>3.00874</v>
      </c>
    </row>
    <row r="24" spans="1:142" s="6" customFormat="1" ht="11.5" x14ac:dyDescent="0.25">
      <c r="A24" s="5" t="s">
        <v>222</v>
      </c>
      <c r="B24" s="5">
        <v>50</v>
      </c>
      <c r="C24" s="5">
        <v>40</v>
      </c>
      <c r="D24" s="5">
        <v>20</v>
      </c>
      <c r="E24" s="5">
        <v>50</v>
      </c>
      <c r="F24" s="5">
        <v>10</v>
      </c>
      <c r="G24" s="5">
        <v>185</v>
      </c>
      <c r="H24" s="5">
        <v>4.0000000000000001E-3</v>
      </c>
      <c r="I24" s="5">
        <v>57.695</v>
      </c>
      <c r="J24" s="5">
        <v>6.0000000000000001E-3</v>
      </c>
      <c r="K24" s="5">
        <v>7.5999999999999998E-2</v>
      </c>
      <c r="L24" s="5">
        <v>0.44500000000000001</v>
      </c>
      <c r="M24" s="5">
        <v>-5.0000000000000001E-3</v>
      </c>
      <c r="N24" s="5">
        <v>-1E-3</v>
      </c>
      <c r="O24" s="5">
        <v>4.0000000000000001E-3</v>
      </c>
      <c r="P24" s="5">
        <v>0</v>
      </c>
      <c r="Q24" s="5">
        <v>0</v>
      </c>
      <c r="R24" s="5">
        <v>8.8999999999999996E-2</v>
      </c>
      <c r="S24" s="5">
        <v>0.27700000000000002</v>
      </c>
      <c r="T24" s="5">
        <v>4.3999999999999997E-2</v>
      </c>
      <c r="U24" s="5">
        <v>38.875999999999998</v>
      </c>
      <c r="V24" s="5">
        <v>97.509</v>
      </c>
      <c r="W24" s="5">
        <v>8.9999999999999993E-3</v>
      </c>
      <c r="X24" s="5">
        <v>96.238</v>
      </c>
      <c r="Y24" s="5">
        <v>1.0999999999999999E-2</v>
      </c>
      <c r="Z24" s="5">
        <v>0.111</v>
      </c>
      <c r="AA24" s="5">
        <v>0.57199999999999995</v>
      </c>
      <c r="AB24" s="5">
        <v>-7.0000000000000001E-3</v>
      </c>
      <c r="AC24" s="5">
        <v>-1E-3</v>
      </c>
      <c r="AD24" s="5">
        <v>6.0000000000000001E-3</v>
      </c>
      <c r="AE24" s="5">
        <v>0</v>
      </c>
      <c r="AF24" s="5">
        <v>0</v>
      </c>
      <c r="AG24" s="5">
        <v>0.121</v>
      </c>
      <c r="AH24" s="5">
        <v>0.39600000000000002</v>
      </c>
      <c r="AI24" s="5">
        <v>5.2999999999999999E-2</v>
      </c>
      <c r="AJ24" s="5">
        <v>0</v>
      </c>
      <c r="AK24" s="5">
        <v>97.509</v>
      </c>
      <c r="AL24" s="5">
        <v>4.0000000000000001E-3</v>
      </c>
      <c r="AM24" s="5">
        <v>33.015999999999998</v>
      </c>
      <c r="AN24" s="5">
        <v>6.0000000000000001E-3</v>
      </c>
      <c r="AO24" s="5">
        <v>0.04</v>
      </c>
      <c r="AP24" s="5">
        <v>0.218</v>
      </c>
      <c r="AQ24" s="5">
        <v>-3.0000000000000001E-3</v>
      </c>
      <c r="AR24" s="5">
        <v>-1E-3</v>
      </c>
      <c r="AS24" s="5">
        <v>3.0000000000000001E-3</v>
      </c>
      <c r="AT24" s="5">
        <v>0</v>
      </c>
      <c r="AU24" s="5">
        <v>0</v>
      </c>
      <c r="AV24" s="5">
        <v>2.7E-2</v>
      </c>
      <c r="AW24" s="5">
        <v>8.2000000000000003E-2</v>
      </c>
      <c r="AX24" s="5">
        <v>7.0000000000000001E-3</v>
      </c>
      <c r="AY24" s="5">
        <v>66.600999999999999</v>
      </c>
      <c r="AZ24" s="5">
        <v>100</v>
      </c>
      <c r="BA24" s="5">
        <v>6</v>
      </c>
      <c r="BB24" s="5" t="s">
        <v>97</v>
      </c>
      <c r="BC24" s="5">
        <v>0</v>
      </c>
      <c r="BD24" s="5">
        <v>2.9740000000000002</v>
      </c>
      <c r="BE24" s="5">
        <v>1E-3</v>
      </c>
      <c r="BF24" s="5">
        <v>4.0000000000000001E-3</v>
      </c>
      <c r="BG24" s="5">
        <v>0.02</v>
      </c>
      <c r="BH24" s="5">
        <v>0</v>
      </c>
      <c r="BI24" s="5">
        <v>0</v>
      </c>
      <c r="BJ24" s="5">
        <v>0</v>
      </c>
      <c r="BK24" s="5">
        <v>0</v>
      </c>
      <c r="BL24" s="5">
        <v>0</v>
      </c>
      <c r="BM24" s="5">
        <v>2E-3</v>
      </c>
      <c r="BN24" s="5">
        <v>7.0000000000000001E-3</v>
      </c>
      <c r="BO24" s="5">
        <v>1E-3</v>
      </c>
      <c r="BP24" s="5">
        <v>6</v>
      </c>
      <c r="BQ24" s="5">
        <v>4.0000000000000001E-3</v>
      </c>
      <c r="BR24" s="5">
        <v>4.0000000000000001E-3</v>
      </c>
      <c r="BS24" s="5">
        <v>2E-3</v>
      </c>
      <c r="BT24" s="5">
        <v>4.0000000000000001E-3</v>
      </c>
      <c r="BU24" s="5">
        <v>7.0000000000000001E-3</v>
      </c>
      <c r="BV24" s="5">
        <v>7.0000000000000001E-3</v>
      </c>
      <c r="BW24" s="5">
        <v>4.0000000000000001E-3</v>
      </c>
      <c r="BX24" s="5">
        <v>3.0000000000000001E-3</v>
      </c>
      <c r="BY24" s="5">
        <v>0</v>
      </c>
      <c r="BZ24" s="5">
        <v>0</v>
      </c>
      <c r="CA24" s="5">
        <v>6.0000000000000001E-3</v>
      </c>
      <c r="CB24" s="5">
        <v>6.0000000000000001E-3</v>
      </c>
      <c r="CC24" s="5">
        <v>1.0999999999999999E-2</v>
      </c>
      <c r="CD24" s="5">
        <v>42.606999999999999</v>
      </c>
      <c r="CE24" s="5">
        <v>4.5999999999999999E-2</v>
      </c>
      <c r="CF24" s="5">
        <v>20.201000000000001</v>
      </c>
      <c r="CG24" s="5">
        <v>2.3889999999999998</v>
      </c>
      <c r="CH24" s="5">
        <v>1.147</v>
      </c>
      <c r="CI24" s="5">
        <v>-61.426000000000002</v>
      </c>
      <c r="CJ24" s="5">
        <v>-223.34</v>
      </c>
      <c r="CK24" s="5">
        <v>28.486000000000001</v>
      </c>
      <c r="CL24" s="5">
        <v>0</v>
      </c>
      <c r="CM24" s="5">
        <v>0</v>
      </c>
      <c r="CN24" s="5">
        <v>3.3359999999999999</v>
      </c>
      <c r="CO24" s="5">
        <v>1.6419999999999999</v>
      </c>
      <c r="CP24" s="5">
        <v>11.619</v>
      </c>
      <c r="CQ24" s="5">
        <v>31.240400000000001</v>
      </c>
      <c r="CR24" s="5">
        <v>3.0251899999999998</v>
      </c>
      <c r="CS24" s="5">
        <v>10.8865</v>
      </c>
      <c r="CT24" s="5">
        <v>0</v>
      </c>
      <c r="CU24" s="5">
        <v>50.06</v>
      </c>
      <c r="CV24" s="5">
        <v>39.65</v>
      </c>
      <c r="CW24" s="5">
        <v>40</v>
      </c>
      <c r="CX24" s="5">
        <v>40</v>
      </c>
      <c r="CY24" s="5">
        <v>100</v>
      </c>
      <c r="CZ24" s="5">
        <v>80</v>
      </c>
      <c r="DA24" s="5">
        <v>40</v>
      </c>
      <c r="DB24" s="5">
        <v>40</v>
      </c>
      <c r="DC24" s="5">
        <v>100</v>
      </c>
      <c r="DD24" s="5">
        <v>40</v>
      </c>
      <c r="DE24" s="5">
        <v>20</v>
      </c>
      <c r="DF24" s="5">
        <v>20</v>
      </c>
      <c r="DG24" s="5">
        <v>240</v>
      </c>
      <c r="DH24" s="5">
        <v>160</v>
      </c>
      <c r="DI24" s="5">
        <v>200</v>
      </c>
      <c r="DJ24" s="5">
        <v>45233.86</v>
      </c>
      <c r="DK24" s="5">
        <v>1</v>
      </c>
      <c r="DL24" s="5">
        <v>41</v>
      </c>
      <c r="DM24" s="5">
        <v>42</v>
      </c>
      <c r="DN24" s="5">
        <v>21</v>
      </c>
      <c r="DO24" s="5">
        <v>14</v>
      </c>
      <c r="DP24" s="5">
        <v>38</v>
      </c>
      <c r="DQ24" s="5">
        <v>1</v>
      </c>
      <c r="DR24" s="5">
        <v>1</v>
      </c>
      <c r="DS24" s="5">
        <v>6</v>
      </c>
      <c r="DT24" s="5">
        <v>16</v>
      </c>
      <c r="DU24" s="5">
        <v>67</v>
      </c>
      <c r="DV24" s="5">
        <v>86</v>
      </c>
      <c r="DW24" s="5">
        <v>87</v>
      </c>
      <c r="DX24" s="5" t="s">
        <v>203</v>
      </c>
      <c r="DY24" s="5" t="s">
        <v>220</v>
      </c>
      <c r="DZ24" s="5" t="s">
        <v>205</v>
      </c>
      <c r="EA24" s="5" t="s">
        <v>206</v>
      </c>
      <c r="EB24" s="5" t="s">
        <v>207</v>
      </c>
      <c r="EC24" s="5" t="s">
        <v>208</v>
      </c>
      <c r="ED24" s="5" t="s">
        <v>203</v>
      </c>
      <c r="EE24" s="5" t="s">
        <v>203</v>
      </c>
      <c r="EF24" s="5" t="s">
        <v>209</v>
      </c>
      <c r="EG24" s="5" t="s">
        <v>204</v>
      </c>
      <c r="EH24" s="5" t="s">
        <v>210</v>
      </c>
      <c r="EI24" s="5" t="s">
        <v>211</v>
      </c>
      <c r="EJ24" s="5" t="s">
        <v>212</v>
      </c>
      <c r="EK24" s="5">
        <v>97.508799999999994</v>
      </c>
      <c r="EL24" s="5">
        <v>3.0088499999999998</v>
      </c>
    </row>
    <row r="25" spans="1:142" s="6" customFormat="1" ht="11.5" x14ac:dyDescent="0.25">
      <c r="A25" s="5" t="s">
        <v>222</v>
      </c>
      <c r="B25" s="5">
        <v>50</v>
      </c>
      <c r="C25" s="5">
        <v>40</v>
      </c>
      <c r="D25" s="5">
        <v>20</v>
      </c>
      <c r="E25" s="5">
        <v>50</v>
      </c>
      <c r="F25" s="5">
        <v>10</v>
      </c>
      <c r="G25" s="5">
        <v>186</v>
      </c>
      <c r="H25" s="5">
        <v>6.0000000000000001E-3</v>
      </c>
      <c r="I25" s="5">
        <v>57.545999999999999</v>
      </c>
      <c r="J25" s="5">
        <v>4.0000000000000001E-3</v>
      </c>
      <c r="K25" s="5">
        <v>7.6999999999999999E-2</v>
      </c>
      <c r="L25" s="5">
        <v>0.45</v>
      </c>
      <c r="M25" s="5">
        <v>2E-3</v>
      </c>
      <c r="N25" s="5">
        <v>-1E-3</v>
      </c>
      <c r="O25" s="5">
        <v>6.0000000000000001E-3</v>
      </c>
      <c r="P25" s="5">
        <v>0</v>
      </c>
      <c r="Q25" s="5">
        <v>0</v>
      </c>
      <c r="R25" s="5">
        <v>9.2999999999999999E-2</v>
      </c>
      <c r="S25" s="5">
        <v>0.27800000000000002</v>
      </c>
      <c r="T25" s="5">
        <v>5.3999999999999999E-2</v>
      </c>
      <c r="U25" s="5">
        <v>38.786000000000001</v>
      </c>
      <c r="V25" s="5">
        <v>97.302000000000007</v>
      </c>
      <c r="W25" s="5">
        <v>1.4E-2</v>
      </c>
      <c r="X25" s="5">
        <v>95.99</v>
      </c>
      <c r="Y25" s="5">
        <v>7.0000000000000001E-3</v>
      </c>
      <c r="Z25" s="5">
        <v>0.113</v>
      </c>
      <c r="AA25" s="5">
        <v>0.57899999999999996</v>
      </c>
      <c r="AB25" s="5">
        <v>2E-3</v>
      </c>
      <c r="AC25" s="5">
        <v>-1E-3</v>
      </c>
      <c r="AD25" s="5">
        <v>8.9999999999999993E-3</v>
      </c>
      <c r="AE25" s="5">
        <v>0</v>
      </c>
      <c r="AF25" s="5">
        <v>0</v>
      </c>
      <c r="AG25" s="5">
        <v>0.126</v>
      </c>
      <c r="AH25" s="5">
        <v>0.39800000000000002</v>
      </c>
      <c r="AI25" s="5">
        <v>6.6000000000000003E-2</v>
      </c>
      <c r="AJ25" s="5">
        <v>0</v>
      </c>
      <c r="AK25" s="5">
        <v>97.302000000000007</v>
      </c>
      <c r="AL25" s="5">
        <v>6.0000000000000001E-3</v>
      </c>
      <c r="AM25" s="5">
        <v>33.006</v>
      </c>
      <c r="AN25" s="5">
        <v>4.0000000000000001E-3</v>
      </c>
      <c r="AO25" s="5">
        <v>4.1000000000000002E-2</v>
      </c>
      <c r="AP25" s="5">
        <v>0.221</v>
      </c>
      <c r="AQ25" s="5">
        <v>1E-3</v>
      </c>
      <c r="AR25" s="5">
        <v>-1E-3</v>
      </c>
      <c r="AS25" s="5">
        <v>4.0000000000000001E-3</v>
      </c>
      <c r="AT25" s="5">
        <v>0</v>
      </c>
      <c r="AU25" s="5">
        <v>0</v>
      </c>
      <c r="AV25" s="5">
        <v>2.8000000000000001E-2</v>
      </c>
      <c r="AW25" s="5">
        <v>8.2000000000000003E-2</v>
      </c>
      <c r="AX25" s="5">
        <v>8.0000000000000002E-3</v>
      </c>
      <c r="AY25" s="5">
        <v>66.599000000000004</v>
      </c>
      <c r="AZ25" s="5">
        <v>100</v>
      </c>
      <c r="BA25" s="5">
        <v>6</v>
      </c>
      <c r="BB25" s="5" t="s">
        <v>97</v>
      </c>
      <c r="BC25" s="5">
        <v>1E-3</v>
      </c>
      <c r="BD25" s="5">
        <v>2.9740000000000002</v>
      </c>
      <c r="BE25" s="5">
        <v>0</v>
      </c>
      <c r="BF25" s="5">
        <v>4.0000000000000001E-3</v>
      </c>
      <c r="BG25" s="5">
        <v>0.02</v>
      </c>
      <c r="BH25" s="5">
        <v>0</v>
      </c>
      <c r="BI25" s="5">
        <v>0</v>
      </c>
      <c r="BJ25" s="5">
        <v>0</v>
      </c>
      <c r="BK25" s="5">
        <v>0</v>
      </c>
      <c r="BL25" s="5">
        <v>0</v>
      </c>
      <c r="BM25" s="5">
        <v>3.0000000000000001E-3</v>
      </c>
      <c r="BN25" s="5">
        <v>7.0000000000000001E-3</v>
      </c>
      <c r="BO25" s="5">
        <v>1E-3</v>
      </c>
      <c r="BP25" s="5">
        <v>6</v>
      </c>
      <c r="BQ25" s="5">
        <v>4.0000000000000001E-3</v>
      </c>
      <c r="BR25" s="5">
        <v>4.0000000000000001E-3</v>
      </c>
      <c r="BS25" s="5">
        <v>2E-3</v>
      </c>
      <c r="BT25" s="5">
        <v>4.0000000000000001E-3</v>
      </c>
      <c r="BU25" s="5">
        <v>7.0000000000000001E-3</v>
      </c>
      <c r="BV25" s="5">
        <v>7.0000000000000001E-3</v>
      </c>
      <c r="BW25" s="5">
        <v>4.0000000000000001E-3</v>
      </c>
      <c r="BX25" s="5">
        <v>3.0000000000000001E-3</v>
      </c>
      <c r="BY25" s="5">
        <v>0</v>
      </c>
      <c r="BZ25" s="5">
        <v>0</v>
      </c>
      <c r="CA25" s="5">
        <v>6.0000000000000001E-3</v>
      </c>
      <c r="CB25" s="5">
        <v>6.0000000000000001E-3</v>
      </c>
      <c r="CC25" s="5">
        <v>1.0999999999999999E-2</v>
      </c>
      <c r="CD25" s="5">
        <v>27.001000000000001</v>
      </c>
      <c r="CE25" s="5">
        <v>4.5999999999999999E-2</v>
      </c>
      <c r="CF25" s="5">
        <v>30.298999999999999</v>
      </c>
      <c r="CG25" s="5">
        <v>2.3660000000000001</v>
      </c>
      <c r="CH25" s="5">
        <v>1.131</v>
      </c>
      <c r="CI25" s="5">
        <v>194.15100000000001</v>
      </c>
      <c r="CJ25" s="5">
        <v>-237.07</v>
      </c>
      <c r="CK25" s="5">
        <v>19.146999999999998</v>
      </c>
      <c r="CL25" s="5">
        <v>0</v>
      </c>
      <c r="CM25" s="5">
        <v>0</v>
      </c>
      <c r="CN25" s="5">
        <v>3.18</v>
      </c>
      <c r="CO25" s="5">
        <v>1.6220000000000001</v>
      </c>
      <c r="CP25" s="5">
        <v>9.4309999999999992</v>
      </c>
      <c r="CQ25" s="5">
        <v>31.274899999999999</v>
      </c>
      <c r="CR25" s="5">
        <v>3.0287999999999999</v>
      </c>
      <c r="CS25" s="5">
        <v>10.8865</v>
      </c>
      <c r="CT25" s="5">
        <v>34.688499999999998</v>
      </c>
      <c r="CU25" s="5">
        <v>50.02</v>
      </c>
      <c r="CV25" s="5">
        <v>39.71</v>
      </c>
      <c r="CW25" s="5">
        <v>40</v>
      </c>
      <c r="CX25" s="5">
        <v>40</v>
      </c>
      <c r="CY25" s="5">
        <v>100</v>
      </c>
      <c r="CZ25" s="5">
        <v>80</v>
      </c>
      <c r="DA25" s="5">
        <v>40</v>
      </c>
      <c r="DB25" s="5">
        <v>40</v>
      </c>
      <c r="DC25" s="5">
        <v>100</v>
      </c>
      <c r="DD25" s="5">
        <v>40</v>
      </c>
      <c r="DE25" s="5">
        <v>20</v>
      </c>
      <c r="DF25" s="5">
        <v>20</v>
      </c>
      <c r="DG25" s="5">
        <v>240</v>
      </c>
      <c r="DH25" s="5">
        <v>160</v>
      </c>
      <c r="DI25" s="5">
        <v>200</v>
      </c>
      <c r="DJ25" s="5">
        <v>45233.86</v>
      </c>
      <c r="DK25" s="5">
        <v>1</v>
      </c>
      <c r="DL25" s="5">
        <v>41</v>
      </c>
      <c r="DM25" s="5">
        <v>42</v>
      </c>
      <c r="DN25" s="5">
        <v>21</v>
      </c>
      <c r="DO25" s="5">
        <v>14</v>
      </c>
      <c r="DP25" s="5">
        <v>38</v>
      </c>
      <c r="DQ25" s="5">
        <v>1</v>
      </c>
      <c r="DR25" s="5">
        <v>1</v>
      </c>
      <c r="DS25" s="5">
        <v>6</v>
      </c>
      <c r="DT25" s="5">
        <v>16</v>
      </c>
      <c r="DU25" s="5">
        <v>67</v>
      </c>
      <c r="DV25" s="5">
        <v>86</v>
      </c>
      <c r="DW25" s="5">
        <v>87</v>
      </c>
      <c r="DX25" s="5" t="s">
        <v>203</v>
      </c>
      <c r="DY25" s="5" t="s">
        <v>220</v>
      </c>
      <c r="DZ25" s="5" t="s">
        <v>205</v>
      </c>
      <c r="EA25" s="5" t="s">
        <v>206</v>
      </c>
      <c r="EB25" s="5" t="s">
        <v>207</v>
      </c>
      <c r="EC25" s="5" t="s">
        <v>208</v>
      </c>
      <c r="ED25" s="5" t="s">
        <v>203</v>
      </c>
      <c r="EE25" s="5" t="s">
        <v>203</v>
      </c>
      <c r="EF25" s="5" t="s">
        <v>209</v>
      </c>
      <c r="EG25" s="5" t="s">
        <v>204</v>
      </c>
      <c r="EH25" s="5" t="s">
        <v>210</v>
      </c>
      <c r="EI25" s="5" t="s">
        <v>211</v>
      </c>
      <c r="EJ25" s="5" t="s">
        <v>212</v>
      </c>
      <c r="EK25" s="5">
        <v>97.3018</v>
      </c>
      <c r="EL25" s="5">
        <v>3.0091299999999999</v>
      </c>
    </row>
    <row r="26" spans="1:142" s="6" customFormat="1" ht="11.5" x14ac:dyDescent="0.25">
      <c r="A26" s="5" t="s">
        <v>222</v>
      </c>
      <c r="B26" s="5">
        <v>50</v>
      </c>
      <c r="C26" s="5">
        <v>40</v>
      </c>
      <c r="D26" s="5">
        <v>20</v>
      </c>
      <c r="E26" s="5">
        <v>50</v>
      </c>
      <c r="F26" s="5">
        <v>10</v>
      </c>
      <c r="G26" s="5">
        <v>187</v>
      </c>
      <c r="H26" s="5">
        <v>5.0000000000000001E-3</v>
      </c>
      <c r="I26" s="5">
        <v>57.420999999999999</v>
      </c>
      <c r="J26" s="5">
        <v>3.0000000000000001E-3</v>
      </c>
      <c r="K26" s="5">
        <v>7.4999999999999997E-2</v>
      </c>
      <c r="L26" s="5">
        <v>0.439</v>
      </c>
      <c r="M26" s="5">
        <v>2E-3</v>
      </c>
      <c r="N26" s="5">
        <v>-1E-3</v>
      </c>
      <c r="O26" s="5">
        <v>4.0000000000000001E-3</v>
      </c>
      <c r="P26" s="5">
        <v>0</v>
      </c>
      <c r="Q26" s="5">
        <v>0</v>
      </c>
      <c r="R26" s="5">
        <v>0.09</v>
      </c>
      <c r="S26" s="5">
        <v>0.27800000000000002</v>
      </c>
      <c r="T26" s="5">
        <v>0.05</v>
      </c>
      <c r="U26" s="5">
        <v>38.692999999999998</v>
      </c>
      <c r="V26" s="5">
        <v>97.058999999999997</v>
      </c>
      <c r="W26" s="5">
        <v>0.01</v>
      </c>
      <c r="X26" s="5">
        <v>95.781999999999996</v>
      </c>
      <c r="Y26" s="5">
        <v>5.0000000000000001E-3</v>
      </c>
      <c r="Z26" s="5">
        <v>0.11</v>
      </c>
      <c r="AA26" s="5">
        <v>0.56399999999999995</v>
      </c>
      <c r="AB26" s="5">
        <v>3.0000000000000001E-3</v>
      </c>
      <c r="AC26" s="5">
        <v>-1E-3</v>
      </c>
      <c r="AD26" s="5">
        <v>5.0000000000000001E-3</v>
      </c>
      <c r="AE26" s="5">
        <v>0</v>
      </c>
      <c r="AF26" s="5">
        <v>0</v>
      </c>
      <c r="AG26" s="5">
        <v>0.122</v>
      </c>
      <c r="AH26" s="5">
        <v>0.39800000000000002</v>
      </c>
      <c r="AI26" s="5">
        <v>6.0999999999999999E-2</v>
      </c>
      <c r="AJ26" s="5">
        <v>0</v>
      </c>
      <c r="AK26" s="5">
        <v>97.058999999999997</v>
      </c>
      <c r="AL26" s="5">
        <v>5.0000000000000001E-3</v>
      </c>
      <c r="AM26" s="5">
        <v>33.015000000000001</v>
      </c>
      <c r="AN26" s="5">
        <v>3.0000000000000001E-3</v>
      </c>
      <c r="AO26" s="5">
        <v>0.04</v>
      </c>
      <c r="AP26" s="5">
        <v>0.216</v>
      </c>
      <c r="AQ26" s="5">
        <v>1E-3</v>
      </c>
      <c r="AR26" s="5">
        <v>-1E-3</v>
      </c>
      <c r="AS26" s="5">
        <v>3.0000000000000001E-3</v>
      </c>
      <c r="AT26" s="5">
        <v>0</v>
      </c>
      <c r="AU26" s="5">
        <v>0</v>
      </c>
      <c r="AV26" s="5">
        <v>2.7E-2</v>
      </c>
      <c r="AW26" s="5">
        <v>8.3000000000000004E-2</v>
      </c>
      <c r="AX26" s="5">
        <v>8.0000000000000002E-3</v>
      </c>
      <c r="AY26" s="5">
        <v>66.602000000000004</v>
      </c>
      <c r="AZ26" s="5">
        <v>100</v>
      </c>
      <c r="BA26" s="5">
        <v>6</v>
      </c>
      <c r="BB26" s="5" t="s">
        <v>97</v>
      </c>
      <c r="BC26" s="5">
        <v>0</v>
      </c>
      <c r="BD26" s="5">
        <v>2.9740000000000002</v>
      </c>
      <c r="BE26" s="5">
        <v>0</v>
      </c>
      <c r="BF26" s="5">
        <v>4.0000000000000001E-3</v>
      </c>
      <c r="BG26" s="5">
        <v>1.9E-2</v>
      </c>
      <c r="BH26" s="5">
        <v>0</v>
      </c>
      <c r="BI26" s="5">
        <v>0</v>
      </c>
      <c r="BJ26" s="5">
        <v>0</v>
      </c>
      <c r="BK26" s="5">
        <v>0</v>
      </c>
      <c r="BL26" s="5">
        <v>0</v>
      </c>
      <c r="BM26" s="5">
        <v>2E-3</v>
      </c>
      <c r="BN26" s="5">
        <v>7.0000000000000001E-3</v>
      </c>
      <c r="BO26" s="5">
        <v>1E-3</v>
      </c>
      <c r="BP26" s="5">
        <v>6</v>
      </c>
      <c r="BQ26" s="5">
        <v>4.0000000000000001E-3</v>
      </c>
      <c r="BR26" s="5">
        <v>4.0000000000000001E-3</v>
      </c>
      <c r="BS26" s="5">
        <v>2E-3</v>
      </c>
      <c r="BT26" s="5">
        <v>4.0000000000000001E-3</v>
      </c>
      <c r="BU26" s="5">
        <v>7.0000000000000001E-3</v>
      </c>
      <c r="BV26" s="5">
        <v>7.0000000000000001E-3</v>
      </c>
      <c r="BW26" s="5">
        <v>4.0000000000000001E-3</v>
      </c>
      <c r="BX26" s="5">
        <v>3.0000000000000001E-3</v>
      </c>
      <c r="BY26" s="5">
        <v>0</v>
      </c>
      <c r="BZ26" s="5">
        <v>0</v>
      </c>
      <c r="CA26" s="5">
        <v>6.0000000000000001E-3</v>
      </c>
      <c r="CB26" s="5">
        <v>6.0000000000000001E-3</v>
      </c>
      <c r="CC26" s="5">
        <v>1.0999999999999999E-2</v>
      </c>
      <c r="CD26" s="5">
        <v>35.893999999999998</v>
      </c>
      <c r="CE26" s="5">
        <v>4.7E-2</v>
      </c>
      <c r="CF26" s="5">
        <v>45.628999999999998</v>
      </c>
      <c r="CG26" s="5">
        <v>2.423</v>
      </c>
      <c r="CH26" s="5">
        <v>1.155</v>
      </c>
      <c r="CI26" s="5">
        <v>146.845</v>
      </c>
      <c r="CJ26" s="5">
        <v>-226.19</v>
      </c>
      <c r="CK26" s="5">
        <v>31.271000000000001</v>
      </c>
      <c r="CL26" s="5">
        <v>0</v>
      </c>
      <c r="CM26" s="5">
        <v>0</v>
      </c>
      <c r="CN26" s="5">
        <v>3.2970000000000002</v>
      </c>
      <c r="CO26" s="5">
        <v>1.6279999999999999</v>
      </c>
      <c r="CP26" s="5">
        <v>10.257999999999999</v>
      </c>
      <c r="CQ26" s="5">
        <v>31.305700000000002</v>
      </c>
      <c r="CR26" s="5">
        <v>3.0341</v>
      </c>
      <c r="CS26" s="5">
        <v>10.8865</v>
      </c>
      <c r="CT26" s="5">
        <v>65.941000000000003</v>
      </c>
      <c r="CU26" s="5">
        <v>50.02</v>
      </c>
      <c r="CV26" s="5">
        <v>39.78</v>
      </c>
      <c r="CW26" s="5">
        <v>40</v>
      </c>
      <c r="CX26" s="5">
        <v>40</v>
      </c>
      <c r="CY26" s="5">
        <v>100</v>
      </c>
      <c r="CZ26" s="5">
        <v>80</v>
      </c>
      <c r="DA26" s="5">
        <v>40</v>
      </c>
      <c r="DB26" s="5">
        <v>40</v>
      </c>
      <c r="DC26" s="5">
        <v>100</v>
      </c>
      <c r="DD26" s="5">
        <v>40</v>
      </c>
      <c r="DE26" s="5">
        <v>20</v>
      </c>
      <c r="DF26" s="5">
        <v>20</v>
      </c>
      <c r="DG26" s="5">
        <v>240</v>
      </c>
      <c r="DH26" s="5">
        <v>160</v>
      </c>
      <c r="DI26" s="5">
        <v>200</v>
      </c>
      <c r="DJ26" s="5">
        <v>45233.87</v>
      </c>
      <c r="DK26" s="5">
        <v>1</v>
      </c>
      <c r="DL26" s="5">
        <v>41</v>
      </c>
      <c r="DM26" s="5">
        <v>42</v>
      </c>
      <c r="DN26" s="5">
        <v>21</v>
      </c>
      <c r="DO26" s="5">
        <v>14</v>
      </c>
      <c r="DP26" s="5">
        <v>38</v>
      </c>
      <c r="DQ26" s="5">
        <v>1</v>
      </c>
      <c r="DR26" s="5">
        <v>1</v>
      </c>
      <c r="DS26" s="5">
        <v>6</v>
      </c>
      <c r="DT26" s="5">
        <v>16</v>
      </c>
      <c r="DU26" s="5">
        <v>67</v>
      </c>
      <c r="DV26" s="5">
        <v>86</v>
      </c>
      <c r="DW26" s="5">
        <v>87</v>
      </c>
      <c r="DX26" s="5" t="s">
        <v>203</v>
      </c>
      <c r="DY26" s="5" t="s">
        <v>220</v>
      </c>
      <c r="DZ26" s="5" t="s">
        <v>205</v>
      </c>
      <c r="EA26" s="5" t="s">
        <v>206</v>
      </c>
      <c r="EB26" s="5" t="s">
        <v>207</v>
      </c>
      <c r="EC26" s="5" t="s">
        <v>208</v>
      </c>
      <c r="ED26" s="5" t="s">
        <v>203</v>
      </c>
      <c r="EE26" s="5" t="s">
        <v>203</v>
      </c>
      <c r="EF26" s="5" t="s">
        <v>209</v>
      </c>
      <c r="EG26" s="5" t="s">
        <v>204</v>
      </c>
      <c r="EH26" s="5" t="s">
        <v>210</v>
      </c>
      <c r="EI26" s="5" t="s">
        <v>211</v>
      </c>
      <c r="EJ26" s="5" t="s">
        <v>212</v>
      </c>
      <c r="EK26" s="5">
        <v>97.059100000000001</v>
      </c>
      <c r="EL26" s="5">
        <v>3.0087899999999999</v>
      </c>
    </row>
    <row r="27" spans="1:142" s="6" customFormat="1" ht="11.5" x14ac:dyDescent="0.25">
      <c r="A27" s="5" t="s">
        <v>223</v>
      </c>
      <c r="B27" s="5">
        <v>66</v>
      </c>
      <c r="C27" s="5">
        <v>40</v>
      </c>
      <c r="D27" s="5">
        <v>20</v>
      </c>
      <c r="E27" s="5">
        <v>50</v>
      </c>
      <c r="F27" s="5">
        <v>10</v>
      </c>
      <c r="G27" s="5">
        <v>203</v>
      </c>
      <c r="H27" s="5">
        <v>4.0000000000000001E-3</v>
      </c>
      <c r="I27" s="5">
        <v>57.423000000000002</v>
      </c>
      <c r="J27" s="5">
        <v>3.0000000000000001E-3</v>
      </c>
      <c r="K27" s="5">
        <v>7.9000000000000001E-2</v>
      </c>
      <c r="L27" s="5">
        <v>0.44400000000000001</v>
      </c>
      <c r="M27" s="5">
        <v>-3.0000000000000001E-3</v>
      </c>
      <c r="N27" s="5">
        <v>0</v>
      </c>
      <c r="O27" s="5">
        <v>8.0000000000000002E-3</v>
      </c>
      <c r="P27" s="5">
        <v>0</v>
      </c>
      <c r="Q27" s="5">
        <v>0</v>
      </c>
      <c r="R27" s="5">
        <v>9.2999999999999999E-2</v>
      </c>
      <c r="S27" s="5">
        <v>0.28299999999999997</v>
      </c>
      <c r="T27" s="5">
        <v>4.8000000000000001E-2</v>
      </c>
      <c r="U27" s="5">
        <v>38.700000000000003</v>
      </c>
      <c r="V27" s="5">
        <v>97.081000000000003</v>
      </c>
      <c r="W27" s="5">
        <v>8.0000000000000002E-3</v>
      </c>
      <c r="X27" s="5">
        <v>95.784999999999997</v>
      </c>
      <c r="Y27" s="5">
        <v>5.0000000000000001E-3</v>
      </c>
      <c r="Z27" s="5">
        <v>0.115</v>
      </c>
      <c r="AA27" s="5">
        <v>0.57099999999999995</v>
      </c>
      <c r="AB27" s="5">
        <v>-3.0000000000000001E-3</v>
      </c>
      <c r="AC27" s="5">
        <v>1E-3</v>
      </c>
      <c r="AD27" s="5">
        <v>1.0999999999999999E-2</v>
      </c>
      <c r="AE27" s="5">
        <v>0</v>
      </c>
      <c r="AF27" s="5">
        <v>0</v>
      </c>
      <c r="AG27" s="5">
        <v>0.125</v>
      </c>
      <c r="AH27" s="5">
        <v>0.40500000000000003</v>
      </c>
      <c r="AI27" s="5">
        <v>5.8000000000000003E-2</v>
      </c>
      <c r="AJ27" s="5">
        <v>0</v>
      </c>
      <c r="AK27" s="5">
        <v>97.081000000000003</v>
      </c>
      <c r="AL27" s="5">
        <v>4.0000000000000001E-3</v>
      </c>
      <c r="AM27" s="5">
        <v>33.009</v>
      </c>
      <c r="AN27" s="5">
        <v>3.0000000000000001E-3</v>
      </c>
      <c r="AO27" s="5">
        <v>4.2000000000000003E-2</v>
      </c>
      <c r="AP27" s="5">
        <v>0.219</v>
      </c>
      <c r="AQ27" s="5">
        <v>-1E-3</v>
      </c>
      <c r="AR27" s="5">
        <v>1E-3</v>
      </c>
      <c r="AS27" s="5">
        <v>5.0000000000000001E-3</v>
      </c>
      <c r="AT27" s="5">
        <v>0</v>
      </c>
      <c r="AU27" s="5">
        <v>0</v>
      </c>
      <c r="AV27" s="5">
        <v>2.8000000000000001E-2</v>
      </c>
      <c r="AW27" s="5">
        <v>8.4000000000000005E-2</v>
      </c>
      <c r="AX27" s="5">
        <v>7.0000000000000001E-3</v>
      </c>
      <c r="AY27" s="5">
        <v>66.599999999999994</v>
      </c>
      <c r="AZ27" s="5">
        <v>100</v>
      </c>
      <c r="BA27" s="5">
        <v>6</v>
      </c>
      <c r="BB27" s="5" t="s">
        <v>97</v>
      </c>
      <c r="BC27" s="5">
        <v>0</v>
      </c>
      <c r="BD27" s="5">
        <v>2.9740000000000002</v>
      </c>
      <c r="BE27" s="5">
        <v>0</v>
      </c>
      <c r="BF27" s="5">
        <v>4.0000000000000001E-3</v>
      </c>
      <c r="BG27" s="5">
        <v>0.02</v>
      </c>
      <c r="BH27" s="5">
        <v>0</v>
      </c>
      <c r="BI27" s="5">
        <v>0</v>
      </c>
      <c r="BJ27" s="5">
        <v>0</v>
      </c>
      <c r="BK27" s="5">
        <v>0</v>
      </c>
      <c r="BL27" s="5">
        <v>0</v>
      </c>
      <c r="BM27" s="5">
        <v>3.0000000000000001E-3</v>
      </c>
      <c r="BN27" s="5">
        <v>8.0000000000000002E-3</v>
      </c>
      <c r="BO27" s="5">
        <v>1E-3</v>
      </c>
      <c r="BP27" s="5">
        <v>6</v>
      </c>
      <c r="BQ27" s="5">
        <v>4.0000000000000001E-3</v>
      </c>
      <c r="BR27" s="5">
        <v>4.0000000000000001E-3</v>
      </c>
      <c r="BS27" s="5">
        <v>2E-3</v>
      </c>
      <c r="BT27" s="5">
        <v>4.0000000000000001E-3</v>
      </c>
      <c r="BU27" s="5">
        <v>7.0000000000000001E-3</v>
      </c>
      <c r="BV27" s="5">
        <v>7.0000000000000001E-3</v>
      </c>
      <c r="BW27" s="5">
        <v>4.0000000000000001E-3</v>
      </c>
      <c r="BX27" s="5">
        <v>3.0000000000000001E-3</v>
      </c>
      <c r="BY27" s="5">
        <v>0</v>
      </c>
      <c r="BZ27" s="5">
        <v>0</v>
      </c>
      <c r="CA27" s="5">
        <v>6.0000000000000001E-3</v>
      </c>
      <c r="CB27" s="5">
        <v>6.0000000000000001E-3</v>
      </c>
      <c r="CC27" s="5">
        <v>1.0999999999999999E-2</v>
      </c>
      <c r="CD27" s="5">
        <v>45.344000000000001</v>
      </c>
      <c r="CE27" s="5">
        <v>4.7E-2</v>
      </c>
      <c r="CF27" s="5">
        <v>44.954000000000001</v>
      </c>
      <c r="CG27" s="5">
        <v>2.319</v>
      </c>
      <c r="CH27" s="5">
        <v>1.1479999999999999</v>
      </c>
      <c r="CI27" s="5">
        <v>-122.08</v>
      </c>
      <c r="CJ27" s="5">
        <v>395.25400000000002</v>
      </c>
      <c r="CK27" s="5">
        <v>15.856999999999999</v>
      </c>
      <c r="CL27" s="5">
        <v>0</v>
      </c>
      <c r="CM27" s="5">
        <v>0</v>
      </c>
      <c r="CN27" s="5">
        <v>3.1970000000000001</v>
      </c>
      <c r="CO27" s="5">
        <v>1.6080000000000001</v>
      </c>
      <c r="CP27" s="5">
        <v>10.686999999999999</v>
      </c>
      <c r="CQ27" s="5">
        <v>31.354299999999999</v>
      </c>
      <c r="CR27" s="5">
        <v>3.0409899999999999</v>
      </c>
      <c r="CS27" s="5">
        <v>10.8865</v>
      </c>
      <c r="CT27" s="5">
        <v>0</v>
      </c>
      <c r="CU27" s="5">
        <v>49.97</v>
      </c>
      <c r="CV27" s="5">
        <v>39.6</v>
      </c>
      <c r="CW27" s="5">
        <v>40</v>
      </c>
      <c r="CX27" s="5">
        <v>40</v>
      </c>
      <c r="CY27" s="5">
        <v>100</v>
      </c>
      <c r="CZ27" s="5">
        <v>80</v>
      </c>
      <c r="DA27" s="5">
        <v>40</v>
      </c>
      <c r="DB27" s="5">
        <v>40</v>
      </c>
      <c r="DC27" s="5">
        <v>100</v>
      </c>
      <c r="DD27" s="5">
        <v>40</v>
      </c>
      <c r="DE27" s="5">
        <v>20</v>
      </c>
      <c r="DF27" s="5">
        <v>20</v>
      </c>
      <c r="DG27" s="5">
        <v>240</v>
      </c>
      <c r="DH27" s="5">
        <v>160</v>
      </c>
      <c r="DI27" s="5">
        <v>200</v>
      </c>
      <c r="DJ27" s="5">
        <v>45234</v>
      </c>
      <c r="DK27" s="5">
        <v>1</v>
      </c>
      <c r="DL27" s="5">
        <v>41</v>
      </c>
      <c r="DM27" s="5">
        <v>42</v>
      </c>
      <c r="DN27" s="5">
        <v>21</v>
      </c>
      <c r="DO27" s="5">
        <v>14</v>
      </c>
      <c r="DP27" s="5">
        <v>38</v>
      </c>
      <c r="DQ27" s="5">
        <v>1</v>
      </c>
      <c r="DR27" s="5">
        <v>1</v>
      </c>
      <c r="DS27" s="5">
        <v>6</v>
      </c>
      <c r="DT27" s="5">
        <v>16</v>
      </c>
      <c r="DU27" s="5">
        <v>67</v>
      </c>
      <c r="DV27" s="5">
        <v>86</v>
      </c>
      <c r="DW27" s="5">
        <v>87</v>
      </c>
      <c r="DX27" s="5" t="s">
        <v>203</v>
      </c>
      <c r="DY27" s="5" t="s">
        <v>220</v>
      </c>
      <c r="DZ27" s="5" t="s">
        <v>205</v>
      </c>
      <c r="EA27" s="5" t="s">
        <v>206</v>
      </c>
      <c r="EB27" s="5" t="s">
        <v>207</v>
      </c>
      <c r="EC27" s="5" t="s">
        <v>208</v>
      </c>
      <c r="ED27" s="5" t="s">
        <v>203</v>
      </c>
      <c r="EE27" s="5" t="s">
        <v>203</v>
      </c>
      <c r="EF27" s="5" t="s">
        <v>209</v>
      </c>
      <c r="EG27" s="5" t="s">
        <v>204</v>
      </c>
      <c r="EH27" s="5" t="s">
        <v>210</v>
      </c>
      <c r="EI27" s="5" t="s">
        <v>211</v>
      </c>
      <c r="EJ27" s="5" t="s">
        <v>212</v>
      </c>
      <c r="EK27" s="5">
        <v>97.080699999999993</v>
      </c>
      <c r="EL27" s="5">
        <v>3.0089999999999999</v>
      </c>
    </row>
    <row r="28" spans="1:142" s="6" customFormat="1" ht="11.5" x14ac:dyDescent="0.25">
      <c r="A28" s="5" t="s">
        <v>223</v>
      </c>
      <c r="B28" s="5">
        <v>66</v>
      </c>
      <c r="C28" s="5">
        <v>40</v>
      </c>
      <c r="D28" s="5">
        <v>20</v>
      </c>
      <c r="E28" s="5">
        <v>50</v>
      </c>
      <c r="F28" s="5">
        <v>10</v>
      </c>
      <c r="G28" s="5">
        <v>204</v>
      </c>
      <c r="H28" s="5">
        <v>3.0000000000000001E-3</v>
      </c>
      <c r="I28" s="5">
        <v>57.432000000000002</v>
      </c>
      <c r="J28" s="5">
        <v>3.0000000000000001E-3</v>
      </c>
      <c r="K28" s="5">
        <v>7.6999999999999999E-2</v>
      </c>
      <c r="L28" s="5">
        <v>0.44</v>
      </c>
      <c r="M28" s="5">
        <v>0</v>
      </c>
      <c r="N28" s="5">
        <v>-2E-3</v>
      </c>
      <c r="O28" s="5">
        <v>7.0000000000000001E-3</v>
      </c>
      <c r="P28" s="5">
        <v>0</v>
      </c>
      <c r="Q28" s="5">
        <v>0</v>
      </c>
      <c r="R28" s="5">
        <v>0.09</v>
      </c>
      <c r="S28" s="5">
        <v>0.28699999999999998</v>
      </c>
      <c r="T28" s="5">
        <v>3.6999999999999998E-2</v>
      </c>
      <c r="U28" s="5">
        <v>38.700000000000003</v>
      </c>
      <c r="V28" s="5">
        <v>97.073999999999998</v>
      </c>
      <c r="W28" s="5">
        <v>6.0000000000000001E-3</v>
      </c>
      <c r="X28" s="5">
        <v>95.799000000000007</v>
      </c>
      <c r="Y28" s="5">
        <v>6.0000000000000001E-3</v>
      </c>
      <c r="Z28" s="5">
        <v>0.113</v>
      </c>
      <c r="AA28" s="5">
        <v>0.56699999999999995</v>
      </c>
      <c r="AB28" s="5">
        <v>0</v>
      </c>
      <c r="AC28" s="5">
        <v>-3.0000000000000001E-3</v>
      </c>
      <c r="AD28" s="5">
        <v>8.9999999999999993E-3</v>
      </c>
      <c r="AE28" s="5">
        <v>0</v>
      </c>
      <c r="AF28" s="5">
        <v>0</v>
      </c>
      <c r="AG28" s="5">
        <v>0.121</v>
      </c>
      <c r="AH28" s="5">
        <v>0.41099999999999998</v>
      </c>
      <c r="AI28" s="5">
        <v>4.4999999999999998E-2</v>
      </c>
      <c r="AJ28" s="5">
        <v>0</v>
      </c>
      <c r="AK28" s="5">
        <v>97.073999999999998</v>
      </c>
      <c r="AL28" s="5">
        <v>3.0000000000000001E-3</v>
      </c>
      <c r="AM28" s="5">
        <v>33.015000000000001</v>
      </c>
      <c r="AN28" s="5">
        <v>3.0000000000000001E-3</v>
      </c>
      <c r="AO28" s="5">
        <v>4.1000000000000002E-2</v>
      </c>
      <c r="AP28" s="5">
        <v>0.217</v>
      </c>
      <c r="AQ28" s="5">
        <v>0</v>
      </c>
      <c r="AR28" s="5">
        <v>-2E-3</v>
      </c>
      <c r="AS28" s="5">
        <v>5.0000000000000001E-3</v>
      </c>
      <c r="AT28" s="5">
        <v>0</v>
      </c>
      <c r="AU28" s="5">
        <v>0</v>
      </c>
      <c r="AV28" s="5">
        <v>2.7E-2</v>
      </c>
      <c r="AW28" s="5">
        <v>8.5000000000000006E-2</v>
      </c>
      <c r="AX28" s="5">
        <v>6.0000000000000001E-3</v>
      </c>
      <c r="AY28" s="5">
        <v>66.600999999999999</v>
      </c>
      <c r="AZ28" s="5">
        <v>100</v>
      </c>
      <c r="BA28" s="5">
        <v>6</v>
      </c>
      <c r="BB28" s="5" t="s">
        <v>97</v>
      </c>
      <c r="BC28" s="5">
        <v>0</v>
      </c>
      <c r="BD28" s="5">
        <v>2.9740000000000002</v>
      </c>
      <c r="BE28" s="5">
        <v>0</v>
      </c>
      <c r="BF28" s="5">
        <v>4.0000000000000001E-3</v>
      </c>
      <c r="BG28" s="5">
        <v>0.02</v>
      </c>
      <c r="BH28" s="5">
        <v>0</v>
      </c>
      <c r="BI28" s="5">
        <v>0</v>
      </c>
      <c r="BJ28" s="5">
        <v>0</v>
      </c>
      <c r="BK28" s="5">
        <v>0</v>
      </c>
      <c r="BL28" s="5">
        <v>0</v>
      </c>
      <c r="BM28" s="5">
        <v>2E-3</v>
      </c>
      <c r="BN28" s="5">
        <v>8.0000000000000002E-3</v>
      </c>
      <c r="BO28" s="5">
        <v>1E-3</v>
      </c>
      <c r="BP28" s="5">
        <v>6</v>
      </c>
      <c r="BQ28" s="5">
        <v>4.0000000000000001E-3</v>
      </c>
      <c r="BR28" s="5">
        <v>4.0000000000000001E-3</v>
      </c>
      <c r="BS28" s="5">
        <v>2E-3</v>
      </c>
      <c r="BT28" s="5">
        <v>4.0000000000000001E-3</v>
      </c>
      <c r="BU28" s="5">
        <v>7.0000000000000001E-3</v>
      </c>
      <c r="BV28" s="5">
        <v>7.0000000000000001E-3</v>
      </c>
      <c r="BW28" s="5">
        <v>4.0000000000000001E-3</v>
      </c>
      <c r="BX28" s="5">
        <v>3.0000000000000001E-3</v>
      </c>
      <c r="BY28" s="5">
        <v>0</v>
      </c>
      <c r="BZ28" s="5">
        <v>0</v>
      </c>
      <c r="CA28" s="5">
        <v>6.0000000000000001E-3</v>
      </c>
      <c r="CB28" s="5">
        <v>6.0000000000000001E-3</v>
      </c>
      <c r="CC28" s="5">
        <v>1.0999999999999999E-2</v>
      </c>
      <c r="CD28" s="5">
        <v>63.457000000000001</v>
      </c>
      <c r="CE28" s="5">
        <v>4.7E-2</v>
      </c>
      <c r="CF28" s="5">
        <v>38.584000000000003</v>
      </c>
      <c r="CG28" s="5">
        <v>2.3519999999999999</v>
      </c>
      <c r="CH28" s="5">
        <v>1.157</v>
      </c>
      <c r="CI28" s="5">
        <v>-1020.8</v>
      </c>
      <c r="CJ28" s="5">
        <v>-96.262</v>
      </c>
      <c r="CK28" s="5">
        <v>18.288</v>
      </c>
      <c r="CL28" s="5">
        <v>0</v>
      </c>
      <c r="CM28" s="5">
        <v>0</v>
      </c>
      <c r="CN28" s="5">
        <v>3.3370000000000002</v>
      </c>
      <c r="CO28" s="5">
        <v>1.5880000000000001</v>
      </c>
      <c r="CP28" s="5">
        <v>13.65</v>
      </c>
      <c r="CQ28" s="5">
        <v>31.376200000000001</v>
      </c>
      <c r="CR28" s="5">
        <v>3.0617000000000001</v>
      </c>
      <c r="CS28" s="5">
        <v>10.8865</v>
      </c>
      <c r="CT28" s="5">
        <v>30.1417</v>
      </c>
      <c r="CU28" s="5">
        <v>50.04</v>
      </c>
      <c r="CV28" s="5">
        <v>39.76</v>
      </c>
      <c r="CW28" s="5">
        <v>40</v>
      </c>
      <c r="CX28" s="5">
        <v>40</v>
      </c>
      <c r="CY28" s="5">
        <v>100</v>
      </c>
      <c r="CZ28" s="5">
        <v>80</v>
      </c>
      <c r="DA28" s="5">
        <v>40</v>
      </c>
      <c r="DB28" s="5">
        <v>40</v>
      </c>
      <c r="DC28" s="5">
        <v>100</v>
      </c>
      <c r="DD28" s="5">
        <v>40</v>
      </c>
      <c r="DE28" s="5">
        <v>20</v>
      </c>
      <c r="DF28" s="5">
        <v>20</v>
      </c>
      <c r="DG28" s="5">
        <v>240</v>
      </c>
      <c r="DH28" s="5">
        <v>160</v>
      </c>
      <c r="DI28" s="5">
        <v>200</v>
      </c>
      <c r="DJ28" s="5">
        <v>45234.01</v>
      </c>
      <c r="DK28" s="5">
        <v>1</v>
      </c>
      <c r="DL28" s="5">
        <v>41</v>
      </c>
      <c r="DM28" s="5">
        <v>42</v>
      </c>
      <c r="DN28" s="5">
        <v>21</v>
      </c>
      <c r="DO28" s="5">
        <v>14</v>
      </c>
      <c r="DP28" s="5">
        <v>38</v>
      </c>
      <c r="DQ28" s="5">
        <v>1</v>
      </c>
      <c r="DR28" s="5">
        <v>1</v>
      </c>
      <c r="DS28" s="5">
        <v>6</v>
      </c>
      <c r="DT28" s="5">
        <v>16</v>
      </c>
      <c r="DU28" s="5">
        <v>67</v>
      </c>
      <c r="DV28" s="5">
        <v>86</v>
      </c>
      <c r="DW28" s="5">
        <v>87</v>
      </c>
      <c r="DX28" s="5" t="s">
        <v>203</v>
      </c>
      <c r="DY28" s="5" t="s">
        <v>220</v>
      </c>
      <c r="DZ28" s="5" t="s">
        <v>205</v>
      </c>
      <c r="EA28" s="5" t="s">
        <v>206</v>
      </c>
      <c r="EB28" s="5" t="s">
        <v>207</v>
      </c>
      <c r="EC28" s="5" t="s">
        <v>208</v>
      </c>
      <c r="ED28" s="5" t="s">
        <v>203</v>
      </c>
      <c r="EE28" s="5" t="s">
        <v>203</v>
      </c>
      <c r="EF28" s="5" t="s">
        <v>209</v>
      </c>
      <c r="EG28" s="5" t="s">
        <v>204</v>
      </c>
      <c r="EH28" s="5" t="s">
        <v>210</v>
      </c>
      <c r="EI28" s="5" t="s">
        <v>211</v>
      </c>
      <c r="EJ28" s="5" t="s">
        <v>212</v>
      </c>
      <c r="EK28" s="5">
        <v>97.073499999999996</v>
      </c>
      <c r="EL28" s="5">
        <v>3.0088300000000001</v>
      </c>
    </row>
    <row r="29" spans="1:142" s="6" customFormat="1" ht="11.5" x14ac:dyDescent="0.25">
      <c r="A29" s="5" t="s">
        <v>223</v>
      </c>
      <c r="B29" s="5">
        <v>66</v>
      </c>
      <c r="C29" s="5">
        <v>40</v>
      </c>
      <c r="D29" s="5">
        <v>20</v>
      </c>
      <c r="E29" s="5">
        <v>50</v>
      </c>
      <c r="F29" s="5">
        <v>10</v>
      </c>
      <c r="G29" s="5">
        <v>205</v>
      </c>
      <c r="H29" s="5">
        <v>1E-3</v>
      </c>
      <c r="I29" s="5">
        <v>57.277999999999999</v>
      </c>
      <c r="J29" s="5">
        <v>4.0000000000000001E-3</v>
      </c>
      <c r="K29" s="5">
        <v>7.9000000000000001E-2</v>
      </c>
      <c r="L29" s="5">
        <v>0.44700000000000001</v>
      </c>
      <c r="M29" s="5">
        <v>-1E-3</v>
      </c>
      <c r="N29" s="5">
        <v>0</v>
      </c>
      <c r="O29" s="5">
        <v>1.2999999999999999E-2</v>
      </c>
      <c r="P29" s="5">
        <v>0</v>
      </c>
      <c r="Q29" s="5">
        <v>0</v>
      </c>
      <c r="R29" s="5">
        <v>9.2999999999999999E-2</v>
      </c>
      <c r="S29" s="5">
        <v>0.27400000000000002</v>
      </c>
      <c r="T29" s="5">
        <v>5.5E-2</v>
      </c>
      <c r="U29" s="5">
        <v>38.601999999999997</v>
      </c>
      <c r="V29" s="5">
        <v>96.843999999999994</v>
      </c>
      <c r="W29" s="5">
        <v>2E-3</v>
      </c>
      <c r="X29" s="5">
        <v>95.543000000000006</v>
      </c>
      <c r="Y29" s="5">
        <v>8.0000000000000002E-3</v>
      </c>
      <c r="Z29" s="5">
        <v>0.115</v>
      </c>
      <c r="AA29" s="5">
        <v>0.57499999999999996</v>
      </c>
      <c r="AB29" s="5">
        <v>-2E-3</v>
      </c>
      <c r="AC29" s="5">
        <v>0</v>
      </c>
      <c r="AD29" s="5">
        <v>1.9E-2</v>
      </c>
      <c r="AE29" s="5">
        <v>0</v>
      </c>
      <c r="AF29" s="5">
        <v>0</v>
      </c>
      <c r="AG29" s="5">
        <v>0.125</v>
      </c>
      <c r="AH29" s="5">
        <v>0.39300000000000002</v>
      </c>
      <c r="AI29" s="5">
        <v>6.7000000000000004E-2</v>
      </c>
      <c r="AJ29" s="5">
        <v>0</v>
      </c>
      <c r="AK29" s="5">
        <v>96.843999999999994</v>
      </c>
      <c r="AL29" s="5">
        <v>1E-3</v>
      </c>
      <c r="AM29" s="5">
        <v>33.008000000000003</v>
      </c>
      <c r="AN29" s="5">
        <v>4.0000000000000001E-3</v>
      </c>
      <c r="AO29" s="5">
        <v>4.2000000000000003E-2</v>
      </c>
      <c r="AP29" s="5">
        <v>0.221</v>
      </c>
      <c r="AQ29" s="5">
        <v>-1E-3</v>
      </c>
      <c r="AR29" s="5">
        <v>0</v>
      </c>
      <c r="AS29" s="5">
        <v>8.9999999999999993E-3</v>
      </c>
      <c r="AT29" s="5">
        <v>0</v>
      </c>
      <c r="AU29" s="5">
        <v>0</v>
      </c>
      <c r="AV29" s="5">
        <v>2.8000000000000001E-2</v>
      </c>
      <c r="AW29" s="5">
        <v>8.2000000000000003E-2</v>
      </c>
      <c r="AX29" s="5">
        <v>8.0000000000000002E-3</v>
      </c>
      <c r="AY29" s="5">
        <v>66.597999999999999</v>
      </c>
      <c r="AZ29" s="5">
        <v>100</v>
      </c>
      <c r="BA29" s="5">
        <v>6</v>
      </c>
      <c r="BB29" s="5" t="s">
        <v>97</v>
      </c>
      <c r="BC29" s="5">
        <v>0</v>
      </c>
      <c r="BD29" s="5">
        <v>2.9740000000000002</v>
      </c>
      <c r="BE29" s="5">
        <v>0</v>
      </c>
      <c r="BF29" s="5">
        <v>4.0000000000000001E-3</v>
      </c>
      <c r="BG29" s="5">
        <v>0.02</v>
      </c>
      <c r="BH29" s="5">
        <v>0</v>
      </c>
      <c r="BI29" s="5">
        <v>0</v>
      </c>
      <c r="BJ29" s="5">
        <v>1E-3</v>
      </c>
      <c r="BK29" s="5">
        <v>0</v>
      </c>
      <c r="BL29" s="5">
        <v>0</v>
      </c>
      <c r="BM29" s="5">
        <v>3.0000000000000001E-3</v>
      </c>
      <c r="BN29" s="5">
        <v>7.0000000000000001E-3</v>
      </c>
      <c r="BO29" s="5">
        <v>1E-3</v>
      </c>
      <c r="BP29" s="5">
        <v>6</v>
      </c>
      <c r="BQ29" s="5">
        <v>4.0000000000000001E-3</v>
      </c>
      <c r="BR29" s="5">
        <v>4.0000000000000001E-3</v>
      </c>
      <c r="BS29" s="5">
        <v>2E-3</v>
      </c>
      <c r="BT29" s="5">
        <v>4.0000000000000001E-3</v>
      </c>
      <c r="BU29" s="5">
        <v>7.0000000000000001E-3</v>
      </c>
      <c r="BV29" s="5">
        <v>7.0000000000000001E-3</v>
      </c>
      <c r="BW29" s="5">
        <v>4.0000000000000001E-3</v>
      </c>
      <c r="BX29" s="5">
        <v>3.0000000000000001E-3</v>
      </c>
      <c r="BY29" s="5">
        <v>0</v>
      </c>
      <c r="BZ29" s="5">
        <v>0</v>
      </c>
      <c r="CA29" s="5">
        <v>6.0000000000000001E-3</v>
      </c>
      <c r="CB29" s="5">
        <v>6.0000000000000001E-3</v>
      </c>
      <c r="CC29" s="5">
        <v>1.0999999999999999E-2</v>
      </c>
      <c r="CD29" s="5">
        <v>214.39699999999999</v>
      </c>
      <c r="CE29" s="5">
        <v>4.7E-2</v>
      </c>
      <c r="CF29" s="5">
        <v>27.603000000000002</v>
      </c>
      <c r="CG29" s="5">
        <v>2.3170000000000002</v>
      </c>
      <c r="CH29" s="5">
        <v>1.1379999999999999</v>
      </c>
      <c r="CI29" s="5">
        <v>-272.33</v>
      </c>
      <c r="CJ29" s="5">
        <v>-797.06</v>
      </c>
      <c r="CK29" s="5">
        <v>9.2940000000000005</v>
      </c>
      <c r="CL29" s="5">
        <v>0</v>
      </c>
      <c r="CM29" s="5">
        <v>0</v>
      </c>
      <c r="CN29" s="5">
        <v>3.2349999999999999</v>
      </c>
      <c r="CO29" s="5">
        <v>1.6379999999999999</v>
      </c>
      <c r="CP29" s="5">
        <v>9.2089999999999996</v>
      </c>
      <c r="CQ29" s="5">
        <v>31.425699999999999</v>
      </c>
      <c r="CR29" s="5">
        <v>3.1086999999999998</v>
      </c>
      <c r="CS29" s="5">
        <v>10.8865</v>
      </c>
      <c r="CT29" s="5">
        <v>98.4</v>
      </c>
      <c r="CU29" s="5">
        <v>50.03</v>
      </c>
      <c r="CV29" s="5">
        <v>39.76</v>
      </c>
      <c r="CW29" s="5">
        <v>40</v>
      </c>
      <c r="CX29" s="5">
        <v>40</v>
      </c>
      <c r="CY29" s="5">
        <v>100</v>
      </c>
      <c r="CZ29" s="5">
        <v>80</v>
      </c>
      <c r="DA29" s="5">
        <v>40</v>
      </c>
      <c r="DB29" s="5">
        <v>40</v>
      </c>
      <c r="DC29" s="5">
        <v>100</v>
      </c>
      <c r="DD29" s="5">
        <v>40</v>
      </c>
      <c r="DE29" s="5">
        <v>20</v>
      </c>
      <c r="DF29" s="5">
        <v>20</v>
      </c>
      <c r="DG29" s="5">
        <v>240</v>
      </c>
      <c r="DH29" s="5">
        <v>160</v>
      </c>
      <c r="DI29" s="5">
        <v>200</v>
      </c>
      <c r="DJ29" s="5">
        <v>45234.01</v>
      </c>
      <c r="DK29" s="5">
        <v>1</v>
      </c>
      <c r="DL29" s="5">
        <v>41</v>
      </c>
      <c r="DM29" s="5">
        <v>42</v>
      </c>
      <c r="DN29" s="5">
        <v>21</v>
      </c>
      <c r="DO29" s="5">
        <v>14</v>
      </c>
      <c r="DP29" s="5">
        <v>38</v>
      </c>
      <c r="DQ29" s="5">
        <v>1</v>
      </c>
      <c r="DR29" s="5">
        <v>1</v>
      </c>
      <c r="DS29" s="5">
        <v>6</v>
      </c>
      <c r="DT29" s="5">
        <v>16</v>
      </c>
      <c r="DU29" s="5">
        <v>67</v>
      </c>
      <c r="DV29" s="5">
        <v>86</v>
      </c>
      <c r="DW29" s="5">
        <v>87</v>
      </c>
      <c r="DX29" s="5" t="s">
        <v>203</v>
      </c>
      <c r="DY29" s="5" t="s">
        <v>220</v>
      </c>
      <c r="DZ29" s="5" t="s">
        <v>205</v>
      </c>
      <c r="EA29" s="5" t="s">
        <v>206</v>
      </c>
      <c r="EB29" s="5" t="s">
        <v>207</v>
      </c>
      <c r="EC29" s="5" t="s">
        <v>208</v>
      </c>
      <c r="ED29" s="5" t="s">
        <v>203</v>
      </c>
      <c r="EE29" s="5" t="s">
        <v>203</v>
      </c>
      <c r="EF29" s="5" t="s">
        <v>209</v>
      </c>
      <c r="EG29" s="5" t="s">
        <v>204</v>
      </c>
      <c r="EH29" s="5" t="s">
        <v>210</v>
      </c>
      <c r="EI29" s="5" t="s">
        <v>211</v>
      </c>
      <c r="EJ29" s="5" t="s">
        <v>212</v>
      </c>
      <c r="EK29" s="5">
        <v>96.844399999999993</v>
      </c>
      <c r="EL29" s="5">
        <v>3.00935</v>
      </c>
    </row>
    <row r="30" spans="1:142" s="6" customFormat="1" ht="11.5" x14ac:dyDescent="0.25">
      <c r="A30" s="5" t="s">
        <v>224</v>
      </c>
      <c r="B30" s="5">
        <v>6</v>
      </c>
      <c r="C30" s="5">
        <v>40</v>
      </c>
      <c r="D30" s="5">
        <v>20</v>
      </c>
      <c r="E30" s="5">
        <v>50</v>
      </c>
      <c r="F30" s="5">
        <v>10</v>
      </c>
      <c r="G30" s="5">
        <v>92</v>
      </c>
      <c r="H30" s="5">
        <v>3.0000000000000001E-3</v>
      </c>
      <c r="I30" s="5">
        <v>57.826999999999998</v>
      </c>
      <c r="J30" s="5">
        <v>5.0000000000000001E-3</v>
      </c>
      <c r="K30" s="5">
        <v>7.6999999999999999E-2</v>
      </c>
      <c r="L30" s="5">
        <v>0.45100000000000001</v>
      </c>
      <c r="M30" s="5">
        <v>-1E-3</v>
      </c>
      <c r="N30" s="5">
        <v>-1E-3</v>
      </c>
      <c r="O30" s="5">
        <v>4.0000000000000001E-3</v>
      </c>
      <c r="P30" s="5">
        <v>0</v>
      </c>
      <c r="Q30" s="5">
        <v>0</v>
      </c>
      <c r="R30" s="5">
        <v>8.6999999999999994E-2</v>
      </c>
      <c r="S30" s="5">
        <v>0.28999999999999998</v>
      </c>
      <c r="T30" s="5">
        <v>4.2999999999999997E-2</v>
      </c>
      <c r="U30" s="5">
        <v>38.969000000000001</v>
      </c>
      <c r="V30" s="5">
        <v>97.753</v>
      </c>
      <c r="W30" s="5">
        <v>5.0000000000000001E-3</v>
      </c>
      <c r="X30" s="5">
        <v>96.457999999999998</v>
      </c>
      <c r="Y30" s="5">
        <v>0.01</v>
      </c>
      <c r="Z30" s="5">
        <v>0.113</v>
      </c>
      <c r="AA30" s="5">
        <v>0.58099999999999996</v>
      </c>
      <c r="AB30" s="5">
        <v>-1E-3</v>
      </c>
      <c r="AC30" s="5">
        <v>-2E-3</v>
      </c>
      <c r="AD30" s="5">
        <v>5.0000000000000001E-3</v>
      </c>
      <c r="AE30" s="5">
        <v>0</v>
      </c>
      <c r="AF30" s="5">
        <v>0</v>
      </c>
      <c r="AG30" s="5">
        <v>0.11700000000000001</v>
      </c>
      <c r="AH30" s="5">
        <v>0.41499999999999998</v>
      </c>
      <c r="AI30" s="5">
        <v>5.1999999999999998E-2</v>
      </c>
      <c r="AJ30" s="5">
        <v>0</v>
      </c>
      <c r="AK30" s="5">
        <v>97.753</v>
      </c>
      <c r="AL30" s="5">
        <v>2E-3</v>
      </c>
      <c r="AM30" s="5">
        <v>33.012</v>
      </c>
      <c r="AN30" s="5">
        <v>5.0000000000000001E-3</v>
      </c>
      <c r="AO30" s="5">
        <v>4.1000000000000002E-2</v>
      </c>
      <c r="AP30" s="5">
        <v>0.221</v>
      </c>
      <c r="AQ30" s="5">
        <v>0</v>
      </c>
      <c r="AR30" s="5">
        <v>-2E-3</v>
      </c>
      <c r="AS30" s="5">
        <v>2E-3</v>
      </c>
      <c r="AT30" s="5">
        <v>0</v>
      </c>
      <c r="AU30" s="5">
        <v>0</v>
      </c>
      <c r="AV30" s="5">
        <v>2.5999999999999999E-2</v>
      </c>
      <c r="AW30" s="5">
        <v>8.5000000000000006E-2</v>
      </c>
      <c r="AX30" s="5">
        <v>6.0000000000000001E-3</v>
      </c>
      <c r="AY30" s="5">
        <v>66.600999999999999</v>
      </c>
      <c r="AZ30" s="5">
        <v>100</v>
      </c>
      <c r="BA30" s="5">
        <v>6</v>
      </c>
      <c r="BB30" s="5" t="s">
        <v>97</v>
      </c>
      <c r="BC30" s="5">
        <v>0</v>
      </c>
      <c r="BD30" s="5">
        <v>2.9740000000000002</v>
      </c>
      <c r="BE30" s="5">
        <v>0</v>
      </c>
      <c r="BF30" s="5">
        <v>4.0000000000000001E-3</v>
      </c>
      <c r="BG30" s="5">
        <v>0.02</v>
      </c>
      <c r="BH30" s="5">
        <v>0</v>
      </c>
      <c r="BI30" s="5">
        <v>0</v>
      </c>
      <c r="BJ30" s="5">
        <v>0</v>
      </c>
      <c r="BK30" s="5">
        <v>0</v>
      </c>
      <c r="BL30" s="5">
        <v>0</v>
      </c>
      <c r="BM30" s="5">
        <v>2E-3</v>
      </c>
      <c r="BN30" s="5">
        <v>8.0000000000000002E-3</v>
      </c>
      <c r="BO30" s="5">
        <v>1E-3</v>
      </c>
      <c r="BP30" s="5">
        <v>6</v>
      </c>
      <c r="BQ30" s="5">
        <v>4.0000000000000001E-3</v>
      </c>
      <c r="BR30" s="5">
        <v>4.0000000000000001E-3</v>
      </c>
      <c r="BS30" s="5">
        <v>2E-3</v>
      </c>
      <c r="BT30" s="5">
        <v>4.0000000000000001E-3</v>
      </c>
      <c r="BU30" s="5">
        <v>7.0000000000000001E-3</v>
      </c>
      <c r="BV30" s="5">
        <v>7.0000000000000001E-3</v>
      </c>
      <c r="BW30" s="5">
        <v>4.0000000000000001E-3</v>
      </c>
      <c r="BX30" s="5">
        <v>3.0000000000000001E-3</v>
      </c>
      <c r="BY30" s="5">
        <v>0</v>
      </c>
      <c r="BZ30" s="5">
        <v>0</v>
      </c>
      <c r="CA30" s="5">
        <v>6.0000000000000001E-3</v>
      </c>
      <c r="CB30" s="5">
        <v>6.0000000000000001E-3</v>
      </c>
      <c r="CC30" s="5">
        <v>1.0999999999999999E-2</v>
      </c>
      <c r="CD30" s="5">
        <v>66.462000000000003</v>
      </c>
      <c r="CE30" s="5">
        <v>4.7E-2</v>
      </c>
      <c r="CF30" s="5">
        <v>21.364000000000001</v>
      </c>
      <c r="CG30" s="5">
        <v>2.3450000000000002</v>
      </c>
      <c r="CH30" s="5">
        <v>1.129</v>
      </c>
      <c r="CI30" s="5">
        <v>-422.38</v>
      </c>
      <c r="CJ30" s="5">
        <v>-130.4</v>
      </c>
      <c r="CK30" s="5">
        <v>34.279000000000003</v>
      </c>
      <c r="CL30" s="5">
        <v>0</v>
      </c>
      <c r="CM30" s="5">
        <v>0</v>
      </c>
      <c r="CN30" s="5">
        <v>3.3849999999999998</v>
      </c>
      <c r="CO30" s="5">
        <v>1.575</v>
      </c>
      <c r="CP30" s="5">
        <v>11.943</v>
      </c>
      <c r="CQ30" s="5">
        <v>31.223199999999999</v>
      </c>
      <c r="CR30" s="5">
        <v>3.0409899999999999</v>
      </c>
      <c r="CS30" s="5">
        <v>10.929</v>
      </c>
      <c r="CT30" s="5">
        <v>0</v>
      </c>
      <c r="CU30" s="5">
        <v>49.79</v>
      </c>
      <c r="CV30" s="5">
        <v>39.61</v>
      </c>
      <c r="CW30" s="5">
        <v>40</v>
      </c>
      <c r="CX30" s="5">
        <v>40</v>
      </c>
      <c r="CY30" s="5">
        <v>100</v>
      </c>
      <c r="CZ30" s="5">
        <v>80</v>
      </c>
      <c r="DA30" s="5">
        <v>40</v>
      </c>
      <c r="DB30" s="5">
        <v>40</v>
      </c>
      <c r="DC30" s="5">
        <v>100</v>
      </c>
      <c r="DD30" s="5">
        <v>40</v>
      </c>
      <c r="DE30" s="5">
        <v>20</v>
      </c>
      <c r="DF30" s="5">
        <v>20</v>
      </c>
      <c r="DG30" s="5">
        <v>240</v>
      </c>
      <c r="DH30" s="5">
        <v>160</v>
      </c>
      <c r="DI30" s="5">
        <v>200</v>
      </c>
      <c r="DJ30" s="5">
        <v>45232.39</v>
      </c>
      <c r="DK30" s="5">
        <v>1</v>
      </c>
      <c r="DL30" s="5">
        <v>41</v>
      </c>
      <c r="DM30" s="5">
        <v>42</v>
      </c>
      <c r="DN30" s="5">
        <v>21</v>
      </c>
      <c r="DO30" s="5">
        <v>14</v>
      </c>
      <c r="DP30" s="5">
        <v>38</v>
      </c>
      <c r="DQ30" s="5">
        <v>1</v>
      </c>
      <c r="DR30" s="5">
        <v>1</v>
      </c>
      <c r="DS30" s="5">
        <v>6</v>
      </c>
      <c r="DT30" s="5">
        <v>16</v>
      </c>
      <c r="DU30" s="5">
        <v>67</v>
      </c>
      <c r="DV30" s="5">
        <v>86</v>
      </c>
      <c r="DW30" s="5">
        <v>87</v>
      </c>
      <c r="DX30" s="5" t="s">
        <v>203</v>
      </c>
      <c r="DY30" s="5" t="s">
        <v>220</v>
      </c>
      <c r="DZ30" s="5" t="s">
        <v>205</v>
      </c>
      <c r="EA30" s="5" t="s">
        <v>206</v>
      </c>
      <c r="EB30" s="5" t="s">
        <v>207</v>
      </c>
      <c r="EC30" s="5" t="s">
        <v>208</v>
      </c>
      <c r="ED30" s="5" t="s">
        <v>203</v>
      </c>
      <c r="EE30" s="5" t="s">
        <v>203</v>
      </c>
      <c r="EF30" s="5" t="s">
        <v>209</v>
      </c>
      <c r="EG30" s="5" t="s">
        <v>204</v>
      </c>
      <c r="EH30" s="5" t="s">
        <v>210</v>
      </c>
      <c r="EI30" s="5" t="s">
        <v>211</v>
      </c>
      <c r="EJ30" s="5" t="s">
        <v>212</v>
      </c>
      <c r="EK30" s="5">
        <v>97.752899999999997</v>
      </c>
      <c r="EL30" s="5">
        <v>3.00895</v>
      </c>
    </row>
    <row r="31" spans="1:142" s="14" customFormat="1" ht="11.5" x14ac:dyDescent="0.25">
      <c r="A31" s="8" t="s">
        <v>215</v>
      </c>
      <c r="B31" s="8"/>
      <c r="C31" s="8"/>
      <c r="D31" s="8"/>
      <c r="E31" s="8"/>
      <c r="F31" s="8"/>
      <c r="G31" s="8"/>
      <c r="H31" s="8">
        <v>3.0000000000000001E-3</v>
      </c>
      <c r="I31" s="8">
        <v>57.972999999999999</v>
      </c>
      <c r="J31" s="8">
        <v>4.0000000000000001E-3</v>
      </c>
      <c r="K31" s="8">
        <v>7.9000000000000001E-2</v>
      </c>
      <c r="L31" s="8">
        <v>0.44600000000000001</v>
      </c>
      <c r="M31" s="8">
        <v>0</v>
      </c>
      <c r="N31" s="8">
        <v>-1E-3</v>
      </c>
      <c r="O31" s="8">
        <v>7.0000000000000001E-3</v>
      </c>
      <c r="P31" s="8">
        <v>0</v>
      </c>
      <c r="Q31" s="8">
        <v>0</v>
      </c>
      <c r="R31" s="8">
        <v>0.09</v>
      </c>
      <c r="S31" s="8">
        <v>0.28199999999999997</v>
      </c>
      <c r="T31" s="8">
        <v>4.9000000000000002E-2</v>
      </c>
      <c r="U31" s="8">
        <v>39.066000000000003</v>
      </c>
      <c r="V31" s="8">
        <v>97.997</v>
      </c>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row>
    <row r="32" spans="1:142" s="9" customFormat="1" ht="11.5" x14ac:dyDescent="0.25">
      <c r="A32" s="10" t="s">
        <v>216</v>
      </c>
      <c r="B32" s="10"/>
      <c r="C32" s="10"/>
      <c r="D32" s="10"/>
      <c r="E32" s="10"/>
      <c r="F32" s="10"/>
      <c r="G32" s="10"/>
      <c r="H32" s="10">
        <v>1E-3</v>
      </c>
      <c r="I32" s="10">
        <v>0.53</v>
      </c>
      <c r="J32" s="10">
        <v>1E-3</v>
      </c>
      <c r="K32" s="10">
        <v>2E-3</v>
      </c>
      <c r="L32" s="10">
        <v>7.0000000000000001E-3</v>
      </c>
      <c r="M32" s="10">
        <v>2E-3</v>
      </c>
      <c r="N32" s="10">
        <v>2E-3</v>
      </c>
      <c r="O32" s="10">
        <v>3.0000000000000001E-3</v>
      </c>
      <c r="P32" s="10">
        <v>0</v>
      </c>
      <c r="Q32" s="10">
        <v>0</v>
      </c>
      <c r="R32" s="10">
        <v>2E-3</v>
      </c>
      <c r="S32" s="10">
        <v>5.0000000000000001E-3</v>
      </c>
      <c r="T32" s="10">
        <v>6.0000000000000001E-3</v>
      </c>
      <c r="U32" s="10">
        <v>0.35399999999999998</v>
      </c>
      <c r="V32" s="10">
        <v>0.88400000000000001</v>
      </c>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row>
    <row r="33" spans="1:142" s="15" customFormat="1" ht="11.5" x14ac:dyDescent="0.25">
      <c r="A33" s="11" t="s">
        <v>217</v>
      </c>
      <c r="B33" s="11"/>
      <c r="C33" s="11"/>
      <c r="D33" s="11"/>
      <c r="E33" s="11"/>
      <c r="F33" s="11"/>
      <c r="G33" s="11"/>
      <c r="H33" s="11">
        <v>45</v>
      </c>
      <c r="I33" s="11">
        <v>0.9</v>
      </c>
      <c r="J33" s="11">
        <v>38.9</v>
      </c>
      <c r="K33" s="11">
        <v>2.5</v>
      </c>
      <c r="L33" s="11">
        <v>1.6</v>
      </c>
      <c r="M33" s="11">
        <v>687.7</v>
      </c>
      <c r="N33" s="11">
        <v>-221.5</v>
      </c>
      <c r="O33" s="11">
        <v>49.5</v>
      </c>
      <c r="P33" s="11" t="e">
        <v>#DIV/0!</v>
      </c>
      <c r="Q33" s="11" t="e">
        <v>#DIV/0!</v>
      </c>
      <c r="R33" s="11">
        <v>2.5</v>
      </c>
      <c r="S33" s="11">
        <v>1.8</v>
      </c>
      <c r="T33" s="11">
        <v>13</v>
      </c>
      <c r="U33" s="11">
        <v>0.9</v>
      </c>
      <c r="V33" s="11">
        <v>0.9</v>
      </c>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c r="DJ33" s="11"/>
      <c r="DK33" s="11"/>
      <c r="DL33" s="11"/>
      <c r="DM33" s="11"/>
      <c r="DN33" s="11"/>
      <c r="DO33" s="11"/>
      <c r="DP33" s="11"/>
      <c r="DQ33" s="11"/>
      <c r="DR33" s="11"/>
      <c r="DS33" s="11"/>
      <c r="DT33" s="11"/>
      <c r="DU33" s="11"/>
      <c r="DV33" s="11"/>
      <c r="DW33" s="11"/>
      <c r="DX33" s="11"/>
      <c r="DY33" s="11"/>
      <c r="DZ33" s="11"/>
      <c r="EA33" s="11"/>
      <c r="EB33" s="11"/>
      <c r="EC33" s="11"/>
      <c r="ED33" s="11"/>
      <c r="EE33" s="11"/>
      <c r="EF33" s="11"/>
      <c r="EG33" s="11"/>
      <c r="EH33" s="11"/>
      <c r="EI33" s="11"/>
      <c r="EJ33" s="11"/>
      <c r="EK33" s="11"/>
      <c r="EL33" s="11"/>
    </row>
    <row r="34" spans="1:142" s="13" customFormat="1" ht="11.5" x14ac:dyDescent="0.25">
      <c r="A34" s="12" t="s">
        <v>218</v>
      </c>
      <c r="B34" s="16"/>
      <c r="C34" s="16"/>
      <c r="D34" s="16"/>
      <c r="E34" s="16"/>
      <c r="F34" s="16"/>
      <c r="G34" s="16"/>
      <c r="H34" s="16"/>
      <c r="I34" s="16"/>
      <c r="J34" s="16"/>
      <c r="K34" s="12">
        <v>7.0999999999999994E-2</v>
      </c>
      <c r="L34" s="12">
        <v>0.42499999999999999</v>
      </c>
      <c r="M34" s="12"/>
      <c r="N34" s="12"/>
      <c r="O34" s="12"/>
      <c r="P34" s="12"/>
      <c r="Q34" s="12"/>
      <c r="R34" s="12">
        <v>8.1000000000000003E-2</v>
      </c>
      <c r="S34" s="12">
        <v>0.26500000000000001</v>
      </c>
      <c r="T34" s="12">
        <v>4.7E-2</v>
      </c>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16"/>
      <c r="CD34" s="16"/>
      <c r="CE34" s="16"/>
      <c r="CF34" s="16"/>
      <c r="CG34" s="16"/>
      <c r="CH34" s="16"/>
      <c r="CI34" s="16"/>
      <c r="CJ34" s="16"/>
      <c r="CK34" s="16"/>
      <c r="CL34" s="16"/>
      <c r="CM34" s="16"/>
      <c r="CN34" s="16"/>
      <c r="CO34" s="16"/>
      <c r="CP34" s="16"/>
      <c r="CQ34" s="16"/>
      <c r="CR34" s="16"/>
      <c r="CS34" s="16"/>
      <c r="CT34" s="16"/>
      <c r="CU34" s="16"/>
      <c r="CV34" s="16"/>
      <c r="CW34" s="16"/>
      <c r="CX34" s="16"/>
      <c r="CY34" s="16"/>
      <c r="CZ34" s="16"/>
      <c r="DA34" s="16"/>
      <c r="DB34" s="16"/>
      <c r="DC34" s="16"/>
      <c r="DD34" s="16"/>
      <c r="DE34" s="16"/>
      <c r="DF34" s="16"/>
      <c r="DG34" s="16"/>
      <c r="DH34" s="16"/>
      <c r="DI34" s="16"/>
      <c r="DJ34" s="16"/>
      <c r="DK34" s="16"/>
      <c r="DL34" s="16"/>
      <c r="DM34" s="16"/>
      <c r="DN34" s="16"/>
      <c r="DO34" s="16"/>
      <c r="DP34" s="16"/>
      <c r="DQ34" s="16"/>
      <c r="DR34" s="16"/>
      <c r="DS34" s="16"/>
      <c r="DT34" s="16"/>
      <c r="DU34" s="16"/>
      <c r="DV34" s="16"/>
      <c r="DW34" s="16"/>
      <c r="DX34" s="16"/>
      <c r="DY34" s="16"/>
      <c r="DZ34" s="16"/>
      <c r="EA34" s="16"/>
      <c r="EB34" s="16"/>
      <c r="EC34" s="16"/>
      <c r="ED34" s="16"/>
      <c r="EE34" s="16"/>
      <c r="EF34" s="16"/>
      <c r="EG34" s="16"/>
      <c r="EH34" s="16"/>
      <c r="EI34" s="16"/>
      <c r="EJ34" s="16"/>
      <c r="EK34" s="16"/>
      <c r="EL34" s="16"/>
    </row>
    <row r="35" spans="1:142" s="72" customFormat="1" x14ac:dyDescent="0.3"/>
    <row r="36" spans="1:142" s="72" customFormat="1" x14ac:dyDescent="0.3"/>
    <row r="37" spans="1:142" s="72" customFormat="1" x14ac:dyDescent="0.3"/>
    <row r="38" spans="1:142" s="72" customFormat="1" x14ac:dyDescent="0.3"/>
    <row r="39" spans="1:142" s="72" customFormat="1" x14ac:dyDescent="0.3"/>
    <row r="40" spans="1:142" s="72" customFormat="1" x14ac:dyDescent="0.3"/>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B53B6-EE9E-4A5F-A8A2-5BCE38BA192F}">
  <dimension ref="A1:Z61"/>
  <sheetViews>
    <sheetView topLeftCell="A7" workbookViewId="0">
      <selection activeCell="B7" sqref="B7"/>
    </sheetView>
  </sheetViews>
  <sheetFormatPr defaultRowHeight="14.5" x14ac:dyDescent="0.35"/>
  <cols>
    <col min="1" max="1" width="41.08984375" customWidth="1"/>
  </cols>
  <sheetData>
    <row r="1" spans="1:26" s="4" customFormat="1" ht="20" x14ac:dyDescent="0.4">
      <c r="A1" s="75" t="s">
        <v>320</v>
      </c>
    </row>
    <row r="2" spans="1:26" s="6" customFormat="1" ht="11.5" x14ac:dyDescent="0.25">
      <c r="A2" s="5" t="s">
        <v>225</v>
      </c>
      <c r="B2" s="5"/>
      <c r="C2" s="5"/>
      <c r="D2" s="5"/>
      <c r="E2" s="5"/>
      <c r="F2" s="5"/>
      <c r="G2" s="5"/>
      <c r="H2" s="5"/>
      <c r="I2" s="5"/>
      <c r="J2" s="5"/>
      <c r="K2" s="5"/>
      <c r="L2" s="5"/>
      <c r="M2" s="5"/>
      <c r="N2" s="5"/>
      <c r="O2" s="5"/>
      <c r="P2" s="5"/>
      <c r="Q2" s="5"/>
      <c r="R2" s="5"/>
      <c r="S2" s="5"/>
      <c r="T2" s="5"/>
      <c r="U2" s="5"/>
      <c r="V2" s="5"/>
      <c r="W2" s="5"/>
      <c r="X2" s="5"/>
      <c r="Y2" s="5"/>
      <c r="Z2" s="5"/>
    </row>
    <row r="3" spans="1:26" s="6" customFormat="1" ht="11.5" x14ac:dyDescent="0.25">
      <c r="A3" s="5" t="s">
        <v>226</v>
      </c>
      <c r="B3" s="5"/>
      <c r="C3" s="5"/>
      <c r="D3" s="5"/>
      <c r="E3" s="5"/>
      <c r="F3" s="5"/>
      <c r="G3" s="5"/>
      <c r="H3" s="5"/>
      <c r="I3" s="5"/>
      <c r="J3" s="5"/>
      <c r="K3" s="5"/>
      <c r="L3" s="5"/>
      <c r="M3" s="5"/>
      <c r="N3" s="5"/>
      <c r="O3" s="5"/>
      <c r="P3" s="5"/>
      <c r="Q3" s="5"/>
      <c r="R3" s="5"/>
      <c r="S3" s="5"/>
      <c r="T3" s="5"/>
      <c r="U3" s="5"/>
      <c r="V3" s="5"/>
      <c r="W3" s="5"/>
      <c r="X3" s="5"/>
      <c r="Y3" s="5"/>
      <c r="Z3" s="5"/>
    </row>
    <row r="4" spans="1:26" s="6" customFormat="1" ht="11.5" x14ac:dyDescent="0.25">
      <c r="A4" s="5" t="s">
        <v>227</v>
      </c>
      <c r="B4" s="5"/>
      <c r="C4" s="5"/>
      <c r="D4" s="5"/>
      <c r="E4" s="5"/>
      <c r="F4" s="5"/>
      <c r="G4" s="5"/>
      <c r="H4" s="5"/>
      <c r="I4" s="5"/>
      <c r="J4" s="5"/>
      <c r="K4" s="5"/>
      <c r="L4" s="5"/>
      <c r="M4" s="5"/>
      <c r="N4" s="5"/>
      <c r="O4" s="5"/>
      <c r="P4" s="5"/>
      <c r="Q4" s="5"/>
      <c r="R4" s="5"/>
      <c r="S4" s="5"/>
      <c r="T4" s="5"/>
      <c r="U4" s="5"/>
      <c r="V4" s="5"/>
      <c r="W4" s="5"/>
      <c r="X4" s="5"/>
      <c r="Y4" s="5"/>
      <c r="Z4" s="5"/>
    </row>
    <row r="5" spans="1:26" s="6" customFormat="1" ht="11.5" x14ac:dyDescent="0.25">
      <c r="A5" s="5" t="s">
        <v>228</v>
      </c>
      <c r="B5" s="5"/>
      <c r="C5" s="5"/>
      <c r="D5" s="5"/>
      <c r="E5" s="5"/>
      <c r="F5" s="5"/>
      <c r="G5" s="5"/>
      <c r="H5" s="5"/>
      <c r="I5" s="5"/>
      <c r="J5" s="5"/>
      <c r="K5" s="5"/>
      <c r="L5" s="5"/>
      <c r="M5" s="5"/>
      <c r="N5" s="5"/>
      <c r="O5" s="5"/>
      <c r="P5" s="5"/>
      <c r="Q5" s="5"/>
      <c r="R5" s="5"/>
      <c r="S5" s="5"/>
      <c r="T5" s="5"/>
      <c r="U5" s="5"/>
      <c r="V5" s="5"/>
      <c r="W5" s="5"/>
      <c r="X5" s="5"/>
      <c r="Y5" s="5"/>
      <c r="Z5" s="5"/>
    </row>
    <row r="6" spans="1:26" s="6" customFormat="1" ht="11.5" x14ac:dyDescent="0.25">
      <c r="A6" s="5" t="s">
        <v>229</v>
      </c>
      <c r="B6" s="5"/>
      <c r="C6" s="5"/>
      <c r="D6" s="5"/>
      <c r="E6" s="5"/>
      <c r="F6" s="5"/>
      <c r="G6" s="5"/>
      <c r="H6" s="5"/>
      <c r="I6" s="5"/>
      <c r="J6" s="5"/>
      <c r="K6" s="5"/>
      <c r="L6" s="5"/>
      <c r="M6" s="5"/>
      <c r="N6" s="5"/>
      <c r="O6" s="5"/>
      <c r="P6" s="5"/>
      <c r="Q6" s="5"/>
      <c r="R6" s="5"/>
      <c r="S6" s="5"/>
      <c r="T6" s="5"/>
      <c r="U6" s="5"/>
      <c r="V6" s="5"/>
      <c r="W6" s="5"/>
      <c r="X6" s="5"/>
      <c r="Y6" s="5"/>
      <c r="Z6" s="5"/>
    </row>
    <row r="7" spans="1:26" s="6" customFormat="1" ht="11.5" x14ac:dyDescent="0.25">
      <c r="A7" s="5" t="s">
        <v>230</v>
      </c>
      <c r="B7" s="5">
        <v>40</v>
      </c>
      <c r="C7" s="5">
        <v>20</v>
      </c>
      <c r="D7" s="5">
        <v>50</v>
      </c>
      <c r="E7" s="5">
        <v>10</v>
      </c>
      <c r="F7" s="5"/>
      <c r="G7" s="5"/>
      <c r="H7" s="5"/>
      <c r="I7" s="5"/>
      <c r="J7" s="5"/>
      <c r="K7" s="5"/>
      <c r="L7" s="5"/>
      <c r="M7" s="5"/>
      <c r="N7" s="5"/>
      <c r="O7" s="5"/>
      <c r="P7" s="5"/>
      <c r="Q7" s="5"/>
      <c r="R7" s="5"/>
      <c r="S7" s="5"/>
      <c r="T7" s="5"/>
      <c r="U7" s="5"/>
      <c r="V7" s="5"/>
      <c r="W7" s="5"/>
      <c r="X7" s="5"/>
      <c r="Y7" s="5"/>
      <c r="Z7" s="5"/>
    </row>
    <row r="8" spans="1:26" s="6" customFormat="1" ht="11.5" x14ac:dyDescent="0.25">
      <c r="A8" s="5" t="s">
        <v>231</v>
      </c>
      <c r="B8" s="5" t="s">
        <v>232</v>
      </c>
      <c r="C8" s="5" t="s">
        <v>233</v>
      </c>
      <c r="D8" s="5" t="s">
        <v>234</v>
      </c>
      <c r="E8" s="5" t="s">
        <v>235</v>
      </c>
      <c r="F8" s="5" t="s">
        <v>236</v>
      </c>
      <c r="G8" s="5" t="s">
        <v>237</v>
      </c>
      <c r="H8" s="5" t="s">
        <v>238</v>
      </c>
      <c r="I8" s="5" t="s">
        <v>239</v>
      </c>
      <c r="J8" s="5" t="s">
        <v>240</v>
      </c>
      <c r="K8" s="5" t="s">
        <v>241</v>
      </c>
      <c r="L8" s="5" t="s">
        <v>242</v>
      </c>
      <c r="M8" s="5" t="s">
        <v>243</v>
      </c>
      <c r="N8" s="5" t="s">
        <v>244</v>
      </c>
      <c r="O8" s="5" t="s">
        <v>245</v>
      </c>
      <c r="P8" s="5" t="s">
        <v>246</v>
      </c>
      <c r="Q8" s="5" t="s">
        <v>247</v>
      </c>
      <c r="R8" s="5" t="s">
        <v>248</v>
      </c>
      <c r="S8" s="5" t="s">
        <v>249</v>
      </c>
      <c r="T8" s="5" t="s">
        <v>250</v>
      </c>
      <c r="U8" s="5" t="s">
        <v>251</v>
      </c>
      <c r="V8" s="5" t="s">
        <v>252</v>
      </c>
      <c r="W8" s="5" t="s">
        <v>253</v>
      </c>
      <c r="X8" s="5" t="s">
        <v>254</v>
      </c>
      <c r="Y8" s="5" t="s">
        <v>255</v>
      </c>
      <c r="Z8" s="5" t="s">
        <v>256</v>
      </c>
    </row>
    <row r="9" spans="1:26" s="6" customFormat="1" ht="11.5" x14ac:dyDescent="0.25">
      <c r="A9" s="5" t="s">
        <v>257</v>
      </c>
      <c r="B9" s="5" t="s">
        <v>258</v>
      </c>
      <c r="C9" s="5">
        <v>40</v>
      </c>
      <c r="D9" s="5">
        <v>40</v>
      </c>
      <c r="E9" s="5" t="s">
        <v>203</v>
      </c>
      <c r="F9" s="5">
        <v>107.733</v>
      </c>
      <c r="G9" s="5">
        <v>3.6740000000000002E-3</v>
      </c>
      <c r="H9" s="5">
        <v>1</v>
      </c>
      <c r="I9" s="5">
        <v>78.080399999999997</v>
      </c>
      <c r="J9" s="5" t="s">
        <v>259</v>
      </c>
      <c r="K9" s="5" t="s">
        <v>260</v>
      </c>
      <c r="L9" s="5">
        <v>84.080399999999997</v>
      </c>
      <c r="M9" s="5">
        <v>73.380399999999995</v>
      </c>
      <c r="N9" s="5">
        <v>1.2</v>
      </c>
      <c r="O9" s="5">
        <v>8.8000000000000007</v>
      </c>
      <c r="P9" s="5">
        <v>32</v>
      </c>
      <c r="Q9" s="5">
        <v>1680</v>
      </c>
      <c r="R9" s="5" t="s">
        <v>261</v>
      </c>
      <c r="S9" s="5">
        <v>1.45</v>
      </c>
      <c r="T9" s="5">
        <v>40</v>
      </c>
      <c r="U9" s="5">
        <v>20</v>
      </c>
      <c r="V9" s="5">
        <v>50</v>
      </c>
      <c r="W9" s="5">
        <v>10</v>
      </c>
      <c r="X9" s="5" t="s">
        <v>262</v>
      </c>
      <c r="Y9" s="5">
        <v>0</v>
      </c>
      <c r="Z9" s="5">
        <v>0</v>
      </c>
    </row>
    <row r="10" spans="1:26" s="6" customFormat="1" ht="11.5" x14ac:dyDescent="0.25">
      <c r="A10" s="5" t="s">
        <v>263</v>
      </c>
      <c r="B10" s="5" t="s">
        <v>264</v>
      </c>
      <c r="C10" s="5">
        <v>40</v>
      </c>
      <c r="D10" s="5">
        <v>40</v>
      </c>
      <c r="E10" s="5" t="s">
        <v>220</v>
      </c>
      <c r="F10" s="5">
        <v>4.6552000000000003E-2</v>
      </c>
      <c r="G10" s="5">
        <v>4.4419999999999998E-3</v>
      </c>
      <c r="H10" s="5">
        <v>2</v>
      </c>
      <c r="I10" s="5">
        <v>88.108000000000004</v>
      </c>
      <c r="J10" s="5" t="s">
        <v>259</v>
      </c>
      <c r="K10" s="5" t="s">
        <v>265</v>
      </c>
      <c r="L10" s="5">
        <v>92.108000000000004</v>
      </c>
      <c r="M10" s="5">
        <v>84.108000000000004</v>
      </c>
      <c r="N10" s="5">
        <v>1.5</v>
      </c>
      <c r="O10" s="5">
        <v>6</v>
      </c>
      <c r="P10" s="5">
        <v>64</v>
      </c>
      <c r="Q10" s="5">
        <v>1644</v>
      </c>
      <c r="R10" s="5" t="s">
        <v>261</v>
      </c>
      <c r="S10" s="5">
        <v>1.8</v>
      </c>
      <c r="T10" s="5">
        <v>40</v>
      </c>
      <c r="U10" s="5">
        <v>20</v>
      </c>
      <c r="V10" s="5">
        <v>50</v>
      </c>
      <c r="W10" s="5">
        <v>10</v>
      </c>
      <c r="X10" s="5" t="s">
        <v>262</v>
      </c>
      <c r="Y10" s="5">
        <v>0</v>
      </c>
      <c r="Z10" s="5">
        <v>0</v>
      </c>
    </row>
    <row r="11" spans="1:26" s="6" customFormat="1" ht="11.5" x14ac:dyDescent="0.25">
      <c r="A11" s="5" t="s">
        <v>266</v>
      </c>
      <c r="B11" s="5" t="s">
        <v>258</v>
      </c>
      <c r="C11" s="5">
        <v>100</v>
      </c>
      <c r="D11" s="5">
        <v>100</v>
      </c>
      <c r="E11" s="5" t="s">
        <v>205</v>
      </c>
      <c r="F11" s="5">
        <v>37.046900000000001</v>
      </c>
      <c r="G11" s="5">
        <v>2.4269999999999999E-3</v>
      </c>
      <c r="H11" s="5">
        <v>1</v>
      </c>
      <c r="I11" s="5">
        <v>90.959800000000001</v>
      </c>
      <c r="J11" s="5" t="s">
        <v>259</v>
      </c>
      <c r="K11" s="5" t="s">
        <v>260</v>
      </c>
      <c r="L11" s="5">
        <v>94.959800000000001</v>
      </c>
      <c r="M11" s="5">
        <v>84.959800000000001</v>
      </c>
      <c r="N11" s="5">
        <v>1.2</v>
      </c>
      <c r="O11" s="5">
        <v>8.8000000000000007</v>
      </c>
      <c r="P11" s="5">
        <v>32</v>
      </c>
      <c r="Q11" s="5">
        <v>1699</v>
      </c>
      <c r="R11" s="5" t="s">
        <v>261</v>
      </c>
      <c r="S11" s="5">
        <v>1.45</v>
      </c>
      <c r="T11" s="5">
        <v>40</v>
      </c>
      <c r="U11" s="5">
        <v>20</v>
      </c>
      <c r="V11" s="5">
        <v>50</v>
      </c>
      <c r="W11" s="5">
        <v>10</v>
      </c>
      <c r="X11" s="5" t="s">
        <v>262</v>
      </c>
      <c r="Y11" s="5">
        <v>0</v>
      </c>
      <c r="Z11" s="5">
        <v>0</v>
      </c>
    </row>
    <row r="12" spans="1:26" s="6" customFormat="1" ht="11.5" x14ac:dyDescent="0.25">
      <c r="A12" s="5" t="s">
        <v>267</v>
      </c>
      <c r="B12" s="5" t="s">
        <v>264</v>
      </c>
      <c r="C12" s="5">
        <v>80</v>
      </c>
      <c r="D12" s="5">
        <v>80</v>
      </c>
      <c r="E12" s="5" t="s">
        <v>206</v>
      </c>
      <c r="F12" s="5">
        <v>2.3295400000000002</v>
      </c>
      <c r="G12" s="5">
        <v>3.5750000000000001E-3</v>
      </c>
      <c r="H12" s="5">
        <v>2</v>
      </c>
      <c r="I12" s="5">
        <v>73.398499999999999</v>
      </c>
      <c r="J12" s="5" t="s">
        <v>259</v>
      </c>
      <c r="K12" s="5" t="s">
        <v>260</v>
      </c>
      <c r="L12" s="5">
        <v>77.898499999999999</v>
      </c>
      <c r="M12" s="5">
        <v>70.998500000000007</v>
      </c>
      <c r="N12" s="5">
        <v>1.5</v>
      </c>
      <c r="O12" s="5">
        <v>6</v>
      </c>
      <c r="P12" s="5">
        <v>32</v>
      </c>
      <c r="Q12" s="5">
        <v>1735</v>
      </c>
      <c r="R12" s="5" t="s">
        <v>261</v>
      </c>
      <c r="S12" s="5">
        <v>1.8</v>
      </c>
      <c r="T12" s="5">
        <v>40</v>
      </c>
      <c r="U12" s="5">
        <v>20</v>
      </c>
      <c r="V12" s="5">
        <v>50</v>
      </c>
      <c r="W12" s="5">
        <v>10</v>
      </c>
      <c r="X12" s="5" t="s">
        <v>262</v>
      </c>
      <c r="Y12" s="5">
        <v>0</v>
      </c>
      <c r="Z12" s="5">
        <v>0</v>
      </c>
    </row>
    <row r="13" spans="1:26" s="6" customFormat="1" ht="11.5" x14ac:dyDescent="0.25">
      <c r="A13" s="5" t="s">
        <v>268</v>
      </c>
      <c r="B13" s="5" t="s">
        <v>269</v>
      </c>
      <c r="C13" s="5">
        <v>40</v>
      </c>
      <c r="D13" s="5">
        <v>40</v>
      </c>
      <c r="E13" s="5" t="s">
        <v>207</v>
      </c>
      <c r="F13" s="5">
        <v>1.1474299999999999</v>
      </c>
      <c r="G13" s="5">
        <v>6.8589999999999996E-3</v>
      </c>
      <c r="H13" s="5">
        <v>5</v>
      </c>
      <c r="I13" s="5">
        <v>134.60900000000001</v>
      </c>
      <c r="J13" s="5" t="s">
        <v>259</v>
      </c>
      <c r="K13" s="5" t="s">
        <v>265</v>
      </c>
      <c r="L13" s="5">
        <v>138.60900000000001</v>
      </c>
      <c r="M13" s="5">
        <v>130.60900000000001</v>
      </c>
      <c r="N13" s="5">
        <v>2</v>
      </c>
      <c r="O13" s="5">
        <v>5</v>
      </c>
      <c r="P13" s="5">
        <v>32</v>
      </c>
      <c r="Q13" s="5">
        <v>1690</v>
      </c>
      <c r="R13" s="5" t="s">
        <v>261</v>
      </c>
      <c r="S13" s="5">
        <v>1.64</v>
      </c>
      <c r="T13" s="5">
        <v>40</v>
      </c>
      <c r="U13" s="5">
        <v>20</v>
      </c>
      <c r="V13" s="5">
        <v>50</v>
      </c>
      <c r="W13" s="5">
        <v>10</v>
      </c>
      <c r="X13" s="5" t="s">
        <v>262</v>
      </c>
      <c r="Y13" s="5">
        <v>0</v>
      </c>
      <c r="Z13" s="5">
        <v>0</v>
      </c>
    </row>
    <row r="14" spans="1:26" s="6" customFormat="1" ht="11.5" x14ac:dyDescent="0.25">
      <c r="A14" s="5" t="s">
        <v>270</v>
      </c>
      <c r="B14" s="5" t="s">
        <v>269</v>
      </c>
      <c r="C14" s="5">
        <v>40</v>
      </c>
      <c r="D14" s="5">
        <v>40</v>
      </c>
      <c r="E14" s="5" t="s">
        <v>208</v>
      </c>
      <c r="F14" s="5">
        <v>-471.74</v>
      </c>
      <c r="G14" s="5">
        <v>6.7710000000000001E-3</v>
      </c>
      <c r="H14" s="5">
        <v>5</v>
      </c>
      <c r="I14" s="5">
        <v>146.13900000000001</v>
      </c>
      <c r="J14" s="5" t="s">
        <v>259</v>
      </c>
      <c r="K14" s="5" t="s">
        <v>265</v>
      </c>
      <c r="L14" s="5">
        <v>150.13900000000001</v>
      </c>
      <c r="M14" s="5">
        <v>142.13900000000001</v>
      </c>
      <c r="N14" s="5">
        <v>1.5</v>
      </c>
      <c r="O14" s="5">
        <v>6</v>
      </c>
      <c r="P14" s="5">
        <v>32</v>
      </c>
      <c r="Q14" s="5">
        <v>1700</v>
      </c>
      <c r="R14" s="5" t="s">
        <v>261</v>
      </c>
      <c r="S14" s="5">
        <v>1.64</v>
      </c>
      <c r="T14" s="5">
        <v>40</v>
      </c>
      <c r="U14" s="5">
        <v>20</v>
      </c>
      <c r="V14" s="5">
        <v>50</v>
      </c>
      <c r="W14" s="5">
        <v>10</v>
      </c>
      <c r="X14" s="5" t="s">
        <v>262</v>
      </c>
      <c r="Y14" s="5">
        <v>0</v>
      </c>
      <c r="Z14" s="5">
        <v>0</v>
      </c>
    </row>
    <row r="15" spans="1:26" s="6" customFormat="1" ht="11.5" x14ac:dyDescent="0.25">
      <c r="A15" s="5" t="s">
        <v>271</v>
      </c>
      <c r="B15" s="5" t="s">
        <v>272</v>
      </c>
      <c r="C15" s="5">
        <v>100</v>
      </c>
      <c r="D15" s="5">
        <v>100</v>
      </c>
      <c r="E15" s="5" t="s">
        <v>203</v>
      </c>
      <c r="F15" s="5">
        <v>-166.02</v>
      </c>
      <c r="G15" s="5">
        <v>3.999E-3</v>
      </c>
      <c r="H15" s="5">
        <v>4</v>
      </c>
      <c r="I15" s="5">
        <v>107.732</v>
      </c>
      <c r="J15" s="5" t="s">
        <v>259</v>
      </c>
      <c r="K15" s="5" t="s">
        <v>260</v>
      </c>
      <c r="L15" s="5">
        <v>113.732</v>
      </c>
      <c r="M15" s="5">
        <v>94.731999999999999</v>
      </c>
      <c r="N15" s="5">
        <v>1.2</v>
      </c>
      <c r="O15" s="5">
        <v>8.8000000000000007</v>
      </c>
      <c r="P15" s="5">
        <v>32</v>
      </c>
      <c r="Q15" s="5">
        <v>1700</v>
      </c>
      <c r="R15" s="5" t="s">
        <v>261</v>
      </c>
      <c r="S15" s="5">
        <v>1.45</v>
      </c>
      <c r="T15" s="5">
        <v>40</v>
      </c>
      <c r="U15" s="5">
        <v>20</v>
      </c>
      <c r="V15" s="5">
        <v>50</v>
      </c>
      <c r="W15" s="5">
        <v>10</v>
      </c>
      <c r="X15" s="5" t="s">
        <v>262</v>
      </c>
      <c r="Y15" s="5">
        <v>0</v>
      </c>
      <c r="Z15" s="5">
        <v>0</v>
      </c>
    </row>
    <row r="16" spans="1:26" s="6" customFormat="1" ht="11.5" x14ac:dyDescent="0.25">
      <c r="A16" s="5" t="s">
        <v>273</v>
      </c>
      <c r="B16" s="5" t="s">
        <v>274</v>
      </c>
      <c r="C16" s="5">
        <v>40</v>
      </c>
      <c r="D16" s="5">
        <v>40</v>
      </c>
      <c r="E16" s="5" t="s">
        <v>203</v>
      </c>
      <c r="F16" s="5">
        <v>14.4795</v>
      </c>
      <c r="G16" s="5">
        <v>2.552E-3</v>
      </c>
      <c r="H16" s="5">
        <v>3</v>
      </c>
      <c r="I16" s="5">
        <v>107.682</v>
      </c>
      <c r="J16" s="5" t="s">
        <v>259</v>
      </c>
      <c r="K16" s="5" t="s">
        <v>260</v>
      </c>
      <c r="L16" s="5">
        <v>116.182</v>
      </c>
      <c r="M16" s="5">
        <v>103.182</v>
      </c>
      <c r="N16" s="5">
        <v>1.2</v>
      </c>
      <c r="O16" s="5">
        <v>8.8000000000000007</v>
      </c>
      <c r="P16" s="5">
        <v>16</v>
      </c>
      <c r="Q16" s="5">
        <v>1638</v>
      </c>
      <c r="R16" s="5" t="s">
        <v>261</v>
      </c>
      <c r="S16" s="5">
        <v>1.43</v>
      </c>
      <c r="T16" s="5">
        <v>40</v>
      </c>
      <c r="U16" s="5">
        <v>20</v>
      </c>
      <c r="V16" s="5">
        <v>50</v>
      </c>
      <c r="W16" s="5">
        <v>10</v>
      </c>
      <c r="X16" s="5" t="s">
        <v>262</v>
      </c>
      <c r="Y16" s="5">
        <v>0</v>
      </c>
      <c r="Z16" s="5">
        <v>0</v>
      </c>
    </row>
    <row r="17" spans="1:26" s="6" customFormat="1" ht="11.5" x14ac:dyDescent="0.25">
      <c r="A17" s="5" t="s">
        <v>275</v>
      </c>
      <c r="B17" s="5" t="s">
        <v>272</v>
      </c>
      <c r="C17" s="5">
        <v>20</v>
      </c>
      <c r="D17" s="5">
        <v>20</v>
      </c>
      <c r="E17" s="5" t="s">
        <v>209</v>
      </c>
      <c r="F17" s="5">
        <v>0</v>
      </c>
      <c r="G17" s="5">
        <v>0</v>
      </c>
      <c r="H17" s="5">
        <v>4</v>
      </c>
      <c r="I17" s="5">
        <v>129.596</v>
      </c>
      <c r="J17" s="5" t="s">
        <v>259</v>
      </c>
      <c r="K17" s="5" t="s">
        <v>265</v>
      </c>
      <c r="L17" s="5">
        <v>136.596</v>
      </c>
      <c r="M17" s="5">
        <v>123.596</v>
      </c>
      <c r="N17" s="5">
        <v>1.2</v>
      </c>
      <c r="O17" s="5">
        <v>8.8000000000000007</v>
      </c>
      <c r="P17" s="5">
        <v>32</v>
      </c>
      <c r="Q17" s="5">
        <v>1724</v>
      </c>
      <c r="R17" s="5" t="s">
        <v>261</v>
      </c>
      <c r="S17" s="5">
        <v>1.45</v>
      </c>
      <c r="T17" s="5">
        <v>40</v>
      </c>
      <c r="U17" s="5">
        <v>20</v>
      </c>
      <c r="V17" s="5">
        <v>50</v>
      </c>
      <c r="W17" s="5">
        <v>10</v>
      </c>
      <c r="X17" s="5" t="s">
        <v>262</v>
      </c>
      <c r="Y17" s="5">
        <v>0</v>
      </c>
      <c r="Z17" s="5">
        <v>0</v>
      </c>
    </row>
    <row r="18" spans="1:26" s="6" customFormat="1" ht="11.5" x14ac:dyDescent="0.25">
      <c r="A18" s="5" t="s">
        <v>276</v>
      </c>
      <c r="B18" s="5" t="s">
        <v>274</v>
      </c>
      <c r="C18" s="5">
        <v>20</v>
      </c>
      <c r="D18" s="5">
        <v>20</v>
      </c>
      <c r="E18" s="5" t="s">
        <v>204</v>
      </c>
      <c r="F18" s="5">
        <v>0</v>
      </c>
      <c r="G18" s="5">
        <v>0</v>
      </c>
      <c r="H18" s="5">
        <v>3</v>
      </c>
      <c r="I18" s="5">
        <v>119.935</v>
      </c>
      <c r="J18" s="5" t="s">
        <v>259</v>
      </c>
      <c r="K18" s="5" t="s">
        <v>265</v>
      </c>
      <c r="L18" s="5">
        <v>123.435</v>
      </c>
      <c r="M18" s="5">
        <v>116.935</v>
      </c>
      <c r="N18" s="5">
        <v>1.2</v>
      </c>
      <c r="O18" s="5">
        <v>8.8000000000000007</v>
      </c>
      <c r="P18" s="5">
        <v>16</v>
      </c>
      <c r="Q18" s="5">
        <v>1648</v>
      </c>
      <c r="R18" s="5" t="s">
        <v>261</v>
      </c>
      <c r="S18" s="5">
        <v>1.43</v>
      </c>
      <c r="T18" s="5">
        <v>40</v>
      </c>
      <c r="U18" s="5">
        <v>20</v>
      </c>
      <c r="V18" s="5">
        <v>50</v>
      </c>
      <c r="W18" s="5">
        <v>10</v>
      </c>
      <c r="X18" s="5" t="s">
        <v>262</v>
      </c>
      <c r="Y18" s="5">
        <v>0</v>
      </c>
      <c r="Z18" s="5">
        <v>0</v>
      </c>
    </row>
    <row r="19" spans="1:26" s="6" customFormat="1" ht="11.5" x14ac:dyDescent="0.25">
      <c r="A19" s="5" t="s">
        <v>277</v>
      </c>
      <c r="B19" s="5" t="s">
        <v>274</v>
      </c>
      <c r="C19" s="5">
        <v>240</v>
      </c>
      <c r="D19" s="5">
        <v>240</v>
      </c>
      <c r="E19" s="5" t="s">
        <v>210</v>
      </c>
      <c r="F19" s="5">
        <v>3.2563599999999999</v>
      </c>
      <c r="G19" s="5">
        <v>5.6449999999999998E-3</v>
      </c>
      <c r="H19" s="5">
        <v>3</v>
      </c>
      <c r="I19" s="5">
        <v>194.69</v>
      </c>
      <c r="J19" s="5" t="s">
        <v>259</v>
      </c>
      <c r="K19" s="5" t="s">
        <v>260</v>
      </c>
      <c r="L19" s="5">
        <v>203.69</v>
      </c>
      <c r="M19" s="5">
        <v>189.69</v>
      </c>
      <c r="N19" s="5">
        <v>1.2</v>
      </c>
      <c r="O19" s="5">
        <v>8.8000000000000007</v>
      </c>
      <c r="P19" s="5">
        <v>16</v>
      </c>
      <c r="Q19" s="5">
        <v>1674</v>
      </c>
      <c r="R19" s="5" t="s">
        <v>261</v>
      </c>
      <c r="S19" s="5">
        <v>1.43</v>
      </c>
      <c r="T19" s="5">
        <v>40</v>
      </c>
      <c r="U19" s="5">
        <v>20</v>
      </c>
      <c r="V19" s="5">
        <v>50</v>
      </c>
      <c r="W19" s="5">
        <v>10</v>
      </c>
      <c r="X19" s="5" t="s">
        <v>262</v>
      </c>
      <c r="Y19" s="5">
        <v>0</v>
      </c>
      <c r="Z19" s="5">
        <v>0</v>
      </c>
    </row>
    <row r="20" spans="1:26" s="6" customFormat="1" ht="11.5" x14ac:dyDescent="0.25">
      <c r="A20" s="5" t="s">
        <v>278</v>
      </c>
      <c r="B20" s="5" t="s">
        <v>264</v>
      </c>
      <c r="C20" s="5">
        <v>160</v>
      </c>
      <c r="D20" s="5">
        <v>160</v>
      </c>
      <c r="E20" s="5" t="s">
        <v>211</v>
      </c>
      <c r="F20" s="5">
        <v>1.61131</v>
      </c>
      <c r="G20" s="5">
        <v>6.2319999999999997E-3</v>
      </c>
      <c r="H20" s="5">
        <v>2</v>
      </c>
      <c r="I20" s="5">
        <v>183.13200000000001</v>
      </c>
      <c r="J20" s="5" t="s">
        <v>259</v>
      </c>
      <c r="K20" s="5" t="s">
        <v>260</v>
      </c>
      <c r="L20" s="5">
        <v>189.13200000000001</v>
      </c>
      <c r="M20" s="5">
        <v>163.13200000000001</v>
      </c>
      <c r="N20" s="5">
        <v>1.5</v>
      </c>
      <c r="O20" s="5">
        <v>6</v>
      </c>
      <c r="P20" s="5">
        <v>64</v>
      </c>
      <c r="Q20" s="5">
        <v>1710</v>
      </c>
      <c r="R20" s="5" t="s">
        <v>261</v>
      </c>
      <c r="S20" s="5">
        <v>1.8</v>
      </c>
      <c r="T20" s="5">
        <v>40</v>
      </c>
      <c r="U20" s="5">
        <v>20</v>
      </c>
      <c r="V20" s="5">
        <v>50</v>
      </c>
      <c r="W20" s="5">
        <v>10</v>
      </c>
      <c r="X20" s="5" t="s">
        <v>262</v>
      </c>
      <c r="Y20" s="5">
        <v>0</v>
      </c>
      <c r="Z20" s="5">
        <v>0</v>
      </c>
    </row>
    <row r="21" spans="1:26" s="6" customFormat="1" ht="11.5" x14ac:dyDescent="0.25">
      <c r="A21" s="5" t="s">
        <v>279</v>
      </c>
      <c r="B21" s="5" t="s">
        <v>269</v>
      </c>
      <c r="C21" s="5">
        <v>200</v>
      </c>
      <c r="D21" s="5">
        <v>200</v>
      </c>
      <c r="E21" s="5" t="s">
        <v>212</v>
      </c>
      <c r="F21" s="5">
        <v>11.181699999999999</v>
      </c>
      <c r="G21" s="5">
        <v>1.0595E-2</v>
      </c>
      <c r="H21" s="5">
        <v>5</v>
      </c>
      <c r="I21" s="5">
        <v>105.746</v>
      </c>
      <c r="J21" s="5" t="s">
        <v>259</v>
      </c>
      <c r="K21" s="5" t="s">
        <v>260</v>
      </c>
      <c r="L21" s="5">
        <v>112.746</v>
      </c>
      <c r="M21" s="5">
        <v>97.745999999999995</v>
      </c>
      <c r="N21" s="5">
        <v>1.5</v>
      </c>
      <c r="O21" s="5">
        <v>7</v>
      </c>
      <c r="P21" s="5">
        <v>32</v>
      </c>
      <c r="Q21" s="5">
        <v>1650</v>
      </c>
      <c r="R21" s="5" t="s">
        <v>261</v>
      </c>
      <c r="S21" s="5">
        <v>1.64</v>
      </c>
      <c r="T21" s="5">
        <v>40</v>
      </c>
      <c r="U21" s="5">
        <v>20</v>
      </c>
      <c r="V21" s="5">
        <v>50</v>
      </c>
      <c r="W21" s="5">
        <v>10</v>
      </c>
      <c r="X21" s="5" t="s">
        <v>262</v>
      </c>
      <c r="Y21" s="5">
        <v>0</v>
      </c>
      <c r="Z21" s="5">
        <v>0</v>
      </c>
    </row>
    <row r="22" spans="1:26" s="6" customFormat="1" ht="11.5" x14ac:dyDescent="0.25">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s="6" customFormat="1" ht="11.5" x14ac:dyDescent="0.25">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s="6" customFormat="1" ht="11.5" x14ac:dyDescent="0.25">
      <c r="A24" s="5" t="s">
        <v>280</v>
      </c>
      <c r="B24" s="5"/>
      <c r="C24" s="5"/>
      <c r="D24" s="5"/>
      <c r="E24" s="5"/>
      <c r="F24" s="5"/>
      <c r="G24" s="5"/>
      <c r="H24" s="5"/>
      <c r="I24" s="5"/>
      <c r="J24" s="5"/>
      <c r="K24" s="5"/>
      <c r="L24" s="5"/>
      <c r="M24" s="5"/>
      <c r="N24" s="5"/>
      <c r="O24" s="5"/>
      <c r="P24" s="5"/>
      <c r="Q24" s="5"/>
      <c r="R24" s="5"/>
      <c r="S24" s="5"/>
      <c r="T24" s="5"/>
      <c r="U24" s="5"/>
      <c r="V24" s="5"/>
      <c r="W24" s="5"/>
      <c r="X24" s="5"/>
      <c r="Y24" s="5"/>
      <c r="Z24" s="5"/>
    </row>
    <row r="25" spans="1:26" s="6" customFormat="1" ht="11.5" x14ac:dyDescent="0.25">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s="6" customFormat="1" ht="11.5" x14ac:dyDescent="0.25">
      <c r="A26" s="5" t="s">
        <v>281</v>
      </c>
      <c r="B26" s="5"/>
      <c r="C26" s="5"/>
      <c r="D26" s="5"/>
      <c r="E26" s="5"/>
      <c r="F26" s="5"/>
      <c r="G26" s="5"/>
      <c r="H26" s="5"/>
      <c r="I26" s="5"/>
      <c r="J26" s="5"/>
      <c r="K26" s="5"/>
      <c r="L26" s="5"/>
      <c r="M26" s="5"/>
      <c r="N26" s="5"/>
      <c r="O26" s="5"/>
      <c r="P26" s="5"/>
      <c r="Q26" s="5"/>
      <c r="R26" s="5"/>
      <c r="S26" s="5"/>
      <c r="T26" s="5"/>
      <c r="U26" s="5"/>
      <c r="V26" s="5"/>
      <c r="W26" s="5"/>
      <c r="X26" s="5"/>
      <c r="Y26" s="5"/>
      <c r="Z26" s="5"/>
    </row>
    <row r="27" spans="1:26" s="6" customFormat="1" ht="11.5" x14ac:dyDescent="0.25">
      <c r="A27" s="5" t="s">
        <v>282</v>
      </c>
      <c r="B27" s="5"/>
      <c r="C27" s="5"/>
      <c r="D27" s="5"/>
      <c r="E27" s="5"/>
      <c r="F27" s="5"/>
      <c r="G27" s="5"/>
      <c r="H27" s="5"/>
      <c r="I27" s="5"/>
      <c r="J27" s="5"/>
      <c r="K27" s="5"/>
      <c r="L27" s="5"/>
      <c r="M27" s="5"/>
      <c r="N27" s="5"/>
      <c r="O27" s="5"/>
      <c r="P27" s="5"/>
      <c r="Q27" s="5"/>
      <c r="R27" s="5"/>
      <c r="S27" s="5"/>
      <c r="T27" s="5"/>
      <c r="U27" s="5"/>
      <c r="V27" s="5"/>
      <c r="W27" s="5"/>
      <c r="X27" s="5"/>
      <c r="Y27" s="5"/>
      <c r="Z27" s="5"/>
    </row>
    <row r="28" spans="1:26" s="6" customFormat="1" ht="11.5" x14ac:dyDescent="0.25">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s="6" customFormat="1" ht="11.5" x14ac:dyDescent="0.25">
      <c r="A29" s="5" t="s">
        <v>283</v>
      </c>
      <c r="B29" s="5"/>
      <c r="C29" s="5"/>
      <c r="D29" s="5"/>
      <c r="E29" s="5"/>
      <c r="F29" s="5"/>
      <c r="G29" s="5"/>
      <c r="H29" s="5"/>
      <c r="I29" s="5"/>
      <c r="J29" s="5"/>
      <c r="K29" s="5"/>
      <c r="L29" s="5"/>
      <c r="M29" s="5"/>
      <c r="N29" s="5"/>
      <c r="O29" s="5"/>
      <c r="P29" s="5"/>
      <c r="Q29" s="5"/>
      <c r="R29" s="5"/>
      <c r="S29" s="5"/>
      <c r="T29" s="5"/>
      <c r="U29" s="5"/>
      <c r="V29" s="5"/>
      <c r="W29" s="5"/>
      <c r="X29" s="5"/>
      <c r="Y29" s="5"/>
      <c r="Z29" s="5"/>
    </row>
    <row r="30" spans="1:26" s="6" customFormat="1" ht="11.5" x14ac:dyDescent="0.25">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s="6" customFormat="1" ht="11.5" x14ac:dyDescent="0.25">
      <c r="A31" s="5" t="s">
        <v>284</v>
      </c>
      <c r="B31" s="5"/>
      <c r="C31" s="5"/>
      <c r="D31" s="5"/>
      <c r="E31" s="5"/>
      <c r="F31" s="5"/>
      <c r="G31" s="5"/>
      <c r="H31" s="5"/>
      <c r="I31" s="5"/>
      <c r="J31" s="5"/>
      <c r="K31" s="5"/>
      <c r="L31" s="5"/>
      <c r="M31" s="5"/>
      <c r="N31" s="5"/>
      <c r="O31" s="5"/>
      <c r="P31" s="5"/>
      <c r="Q31" s="5"/>
      <c r="R31" s="5"/>
      <c r="S31" s="5"/>
      <c r="T31" s="5"/>
      <c r="U31" s="5"/>
      <c r="V31" s="5"/>
      <c r="W31" s="5"/>
      <c r="X31" s="5"/>
      <c r="Y31" s="5"/>
      <c r="Z31" s="5"/>
    </row>
    <row r="32" spans="1:26" s="6" customFormat="1" ht="11.5" x14ac:dyDescent="0.25">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s="6" customFormat="1" ht="11.5" x14ac:dyDescent="0.25">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s="6" customFormat="1" ht="11.5" x14ac:dyDescent="0.25">
      <c r="A34" s="5" t="s">
        <v>285</v>
      </c>
      <c r="B34" s="5"/>
      <c r="C34" s="5"/>
      <c r="D34" s="5"/>
      <c r="E34" s="5"/>
      <c r="F34" s="5"/>
      <c r="G34" s="5"/>
      <c r="H34" s="5"/>
      <c r="I34" s="5"/>
      <c r="J34" s="5"/>
      <c r="K34" s="5"/>
      <c r="L34" s="5"/>
      <c r="M34" s="5"/>
      <c r="N34" s="5"/>
      <c r="O34" s="5"/>
      <c r="P34" s="5"/>
      <c r="Q34" s="5"/>
      <c r="R34" s="5"/>
      <c r="S34" s="5"/>
      <c r="T34" s="5"/>
      <c r="U34" s="5"/>
      <c r="V34" s="5"/>
      <c r="W34" s="5"/>
      <c r="X34" s="5"/>
      <c r="Y34" s="5"/>
      <c r="Z34" s="5"/>
    </row>
    <row r="35" spans="1:26" s="6" customFormat="1" ht="11.5" x14ac:dyDescent="0.25">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s="6" customFormat="1" ht="11.5" x14ac:dyDescent="0.25">
      <c r="A36" s="5" t="s">
        <v>286</v>
      </c>
      <c r="B36" s="5"/>
      <c r="C36" s="5"/>
      <c r="D36" s="5"/>
      <c r="E36" s="5"/>
      <c r="F36" s="5"/>
      <c r="G36" s="5"/>
      <c r="H36" s="5"/>
      <c r="I36" s="5"/>
      <c r="J36" s="5"/>
      <c r="K36" s="5"/>
      <c r="L36" s="5"/>
      <c r="M36" s="5"/>
      <c r="N36" s="5"/>
      <c r="O36" s="5"/>
      <c r="P36" s="5"/>
      <c r="Q36" s="5"/>
      <c r="R36" s="5"/>
      <c r="S36" s="5"/>
      <c r="T36" s="5"/>
      <c r="U36" s="5"/>
      <c r="V36" s="5"/>
      <c r="W36" s="5"/>
      <c r="X36" s="5"/>
      <c r="Y36" s="5"/>
      <c r="Z36" s="5"/>
    </row>
    <row r="37" spans="1:26" s="6" customFormat="1" ht="11.5" x14ac:dyDescent="0.25">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s="6" customFormat="1" ht="11.5" x14ac:dyDescent="0.25">
      <c r="A38" s="5" t="s">
        <v>287</v>
      </c>
      <c r="B38" s="5"/>
      <c r="C38" s="5"/>
      <c r="D38" s="5"/>
      <c r="E38" s="5"/>
      <c r="F38" s="5"/>
      <c r="G38" s="5"/>
      <c r="H38" s="5"/>
      <c r="I38" s="5"/>
      <c r="J38" s="5"/>
      <c r="K38" s="5"/>
      <c r="L38" s="5"/>
      <c r="M38" s="5"/>
      <c r="N38" s="5"/>
      <c r="O38" s="5"/>
      <c r="P38" s="5"/>
      <c r="Q38" s="5"/>
      <c r="R38" s="5"/>
      <c r="S38" s="5"/>
      <c r="T38" s="5"/>
      <c r="U38" s="5"/>
      <c r="V38" s="5"/>
      <c r="W38" s="5"/>
      <c r="X38" s="5"/>
      <c r="Y38" s="5"/>
      <c r="Z38" s="5"/>
    </row>
    <row r="39" spans="1:26" s="6" customFormat="1" ht="11.5" x14ac:dyDescent="0.25">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s="6" customFormat="1" ht="11.5" x14ac:dyDescent="0.25">
      <c r="A40" s="5" t="s">
        <v>288</v>
      </c>
      <c r="B40" s="5"/>
      <c r="C40" s="5"/>
      <c r="D40" s="5"/>
      <c r="E40" s="5"/>
      <c r="F40" s="5"/>
      <c r="G40" s="5"/>
      <c r="H40" s="5"/>
      <c r="I40" s="5"/>
      <c r="J40" s="5"/>
      <c r="K40" s="5"/>
      <c r="L40" s="5"/>
      <c r="M40" s="5"/>
      <c r="N40" s="5"/>
      <c r="O40" s="5"/>
      <c r="P40" s="5"/>
      <c r="Q40" s="5"/>
      <c r="R40" s="5"/>
      <c r="S40" s="5"/>
      <c r="T40" s="5"/>
      <c r="U40" s="5"/>
      <c r="V40" s="5"/>
      <c r="W40" s="5"/>
      <c r="X40" s="5"/>
      <c r="Y40" s="5"/>
      <c r="Z40" s="5"/>
    </row>
    <row r="41" spans="1:26" s="6" customFormat="1" ht="11.5"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s="6" customFormat="1" ht="11.5" x14ac:dyDescent="0.25">
      <c r="A42" s="5" t="s">
        <v>289</v>
      </c>
      <c r="B42" s="5"/>
      <c r="C42" s="5"/>
      <c r="D42" s="5"/>
      <c r="E42" s="5"/>
      <c r="F42" s="5"/>
      <c r="G42" s="5"/>
      <c r="H42" s="5"/>
      <c r="I42" s="5"/>
      <c r="J42" s="5"/>
      <c r="K42" s="5"/>
      <c r="L42" s="5"/>
      <c r="M42" s="5"/>
      <c r="N42" s="5"/>
      <c r="O42" s="5"/>
      <c r="P42" s="5"/>
      <c r="Q42" s="5"/>
      <c r="R42" s="5"/>
      <c r="S42" s="5"/>
      <c r="T42" s="5"/>
      <c r="U42" s="5"/>
      <c r="V42" s="5"/>
      <c r="W42" s="5"/>
      <c r="X42" s="5"/>
      <c r="Y42" s="5"/>
      <c r="Z42" s="5"/>
    </row>
    <row r="43" spans="1:26" s="6" customFormat="1" ht="11.5"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s="6" customFormat="1" ht="11.5" x14ac:dyDescent="0.25">
      <c r="A44" s="5" t="s">
        <v>290</v>
      </c>
      <c r="B44" s="5"/>
      <c r="C44" s="5"/>
      <c r="D44" s="5"/>
      <c r="E44" s="5"/>
      <c r="F44" s="5"/>
      <c r="G44" s="5"/>
      <c r="H44" s="5"/>
      <c r="I44" s="5"/>
      <c r="J44" s="5"/>
      <c r="K44" s="5"/>
      <c r="L44" s="5"/>
      <c r="M44" s="5"/>
      <c r="N44" s="5"/>
      <c r="O44" s="5"/>
      <c r="P44" s="5"/>
      <c r="Q44" s="5"/>
      <c r="R44" s="5"/>
      <c r="S44" s="5"/>
      <c r="T44" s="5"/>
      <c r="U44" s="5"/>
      <c r="V44" s="5"/>
      <c r="W44" s="5"/>
      <c r="X44" s="5"/>
      <c r="Y44" s="5"/>
      <c r="Z44" s="5"/>
    </row>
    <row r="45" spans="1:26" s="6" customFormat="1" ht="11.5"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s="6" customFormat="1" ht="11.5" x14ac:dyDescent="0.25">
      <c r="A46" s="5" t="s">
        <v>291</v>
      </c>
      <c r="B46" s="5"/>
      <c r="C46" s="5"/>
      <c r="D46" s="5"/>
      <c r="E46" s="5"/>
      <c r="F46" s="5"/>
      <c r="G46" s="5"/>
      <c r="H46" s="5"/>
      <c r="I46" s="5"/>
      <c r="J46" s="5"/>
      <c r="K46" s="5"/>
      <c r="L46" s="5"/>
      <c r="M46" s="5"/>
      <c r="N46" s="5"/>
      <c r="O46" s="5"/>
      <c r="P46" s="5"/>
      <c r="Q46" s="5"/>
      <c r="R46" s="5"/>
      <c r="S46" s="5"/>
      <c r="T46" s="5"/>
      <c r="U46" s="5"/>
      <c r="V46" s="5"/>
      <c r="W46" s="5"/>
      <c r="X46" s="5"/>
      <c r="Y46" s="5"/>
      <c r="Z46" s="5"/>
    </row>
    <row r="47" spans="1:26" s="6" customFormat="1" ht="11.5"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s="6" customFormat="1" ht="11.5" x14ac:dyDescent="0.25">
      <c r="A48" s="5" t="s">
        <v>292</v>
      </c>
      <c r="B48" s="5"/>
      <c r="C48" s="5"/>
      <c r="D48" s="5"/>
      <c r="E48" s="5"/>
      <c r="F48" s="5"/>
      <c r="G48" s="5"/>
      <c r="H48" s="5"/>
      <c r="I48" s="5"/>
      <c r="J48" s="5"/>
      <c r="K48" s="5"/>
      <c r="L48" s="5"/>
      <c r="M48" s="5"/>
      <c r="N48" s="5"/>
      <c r="O48" s="5"/>
      <c r="P48" s="5"/>
      <c r="Q48" s="5"/>
      <c r="R48" s="5"/>
      <c r="S48" s="5"/>
      <c r="T48" s="5"/>
      <c r="U48" s="5"/>
      <c r="V48" s="5"/>
      <c r="W48" s="5"/>
      <c r="X48" s="5"/>
      <c r="Y48" s="5"/>
      <c r="Z48" s="5"/>
    </row>
    <row r="49" spans="1:26" s="6" customFormat="1" ht="11.5"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s="6" customFormat="1" ht="11.5" x14ac:dyDescent="0.25">
      <c r="A50" s="5" t="s">
        <v>293</v>
      </c>
      <c r="B50" s="5"/>
      <c r="C50" s="5"/>
      <c r="D50" s="5"/>
      <c r="E50" s="5"/>
      <c r="F50" s="5"/>
      <c r="G50" s="5"/>
      <c r="H50" s="5"/>
      <c r="I50" s="5"/>
      <c r="J50" s="5"/>
      <c r="K50" s="5"/>
      <c r="L50" s="5"/>
      <c r="M50" s="5"/>
      <c r="N50" s="5"/>
      <c r="O50" s="5"/>
      <c r="P50" s="5"/>
      <c r="Q50" s="5"/>
      <c r="R50" s="5"/>
      <c r="S50" s="5"/>
      <c r="T50" s="5"/>
      <c r="U50" s="5"/>
      <c r="V50" s="5"/>
      <c r="W50" s="5"/>
      <c r="X50" s="5"/>
      <c r="Y50" s="5"/>
      <c r="Z50" s="5"/>
    </row>
    <row r="51" spans="1:26" s="6" customFormat="1" ht="11.5"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s="6" customFormat="1" ht="11.5"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s="6" customFormat="1" ht="11.5" x14ac:dyDescent="0.25">
      <c r="A53" s="5" t="s">
        <v>294</v>
      </c>
      <c r="B53" s="5"/>
      <c r="C53" s="5"/>
      <c r="D53" s="5"/>
      <c r="E53" s="5"/>
      <c r="F53" s="5"/>
      <c r="G53" s="5"/>
      <c r="H53" s="5"/>
      <c r="I53" s="5"/>
      <c r="J53" s="5"/>
      <c r="K53" s="5"/>
      <c r="L53" s="5"/>
      <c r="M53" s="5"/>
      <c r="N53" s="5"/>
      <c r="O53" s="5"/>
      <c r="P53" s="5"/>
      <c r="Q53" s="5"/>
      <c r="R53" s="5"/>
      <c r="S53" s="5"/>
      <c r="T53" s="5"/>
      <c r="U53" s="5"/>
      <c r="V53" s="5"/>
      <c r="W53" s="5"/>
      <c r="X53" s="5"/>
      <c r="Y53" s="5"/>
      <c r="Z53" s="5"/>
    </row>
    <row r="54" spans="1:26" s="6" customFormat="1" ht="11.5"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s="6" customFormat="1" ht="11.5" x14ac:dyDescent="0.25">
      <c r="A55" s="5" t="s">
        <v>295</v>
      </c>
      <c r="B55" s="5"/>
      <c r="C55" s="5"/>
      <c r="D55" s="5"/>
      <c r="E55" s="5"/>
      <c r="F55" s="5"/>
      <c r="G55" s="5"/>
      <c r="H55" s="5"/>
      <c r="I55" s="5"/>
      <c r="J55" s="5"/>
      <c r="K55" s="5"/>
      <c r="L55" s="5"/>
      <c r="M55" s="5"/>
      <c r="N55" s="5"/>
      <c r="O55" s="5"/>
      <c r="P55" s="5"/>
      <c r="Q55" s="5"/>
      <c r="R55" s="5"/>
      <c r="S55" s="5"/>
      <c r="T55" s="5"/>
      <c r="U55" s="5"/>
      <c r="V55" s="5"/>
      <c r="W55" s="5"/>
      <c r="X55" s="5"/>
      <c r="Y55" s="5"/>
      <c r="Z55" s="5"/>
    </row>
    <row r="56" spans="1:26" s="6" customFormat="1" ht="11.5"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s="6" customFormat="1" ht="11.5" x14ac:dyDescent="0.25">
      <c r="A57" s="5" t="s">
        <v>296</v>
      </c>
      <c r="B57" s="5"/>
      <c r="C57" s="5"/>
      <c r="D57" s="5"/>
      <c r="E57" s="5"/>
      <c r="F57" s="5"/>
      <c r="G57" s="5"/>
      <c r="H57" s="5"/>
      <c r="I57" s="5"/>
      <c r="J57" s="5"/>
      <c r="K57" s="5"/>
      <c r="L57" s="5"/>
      <c r="M57" s="5"/>
      <c r="N57" s="5"/>
      <c r="O57" s="5"/>
      <c r="P57" s="5"/>
      <c r="Q57" s="5"/>
      <c r="R57" s="5"/>
      <c r="S57" s="5"/>
      <c r="T57" s="5"/>
      <c r="U57" s="5"/>
      <c r="V57" s="5"/>
      <c r="W57" s="5"/>
      <c r="X57" s="5"/>
      <c r="Y57" s="5"/>
      <c r="Z57" s="5"/>
    </row>
    <row r="58" spans="1:26" s="6" customFormat="1" ht="11.5"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s="6" customFormat="1" ht="11.5" x14ac:dyDescent="0.25">
      <c r="A59" s="5" t="s">
        <v>297</v>
      </c>
      <c r="B59" s="5"/>
      <c r="C59" s="5"/>
      <c r="D59" s="5"/>
      <c r="E59" s="5"/>
      <c r="F59" s="5"/>
      <c r="G59" s="5"/>
      <c r="H59" s="5"/>
      <c r="I59" s="5"/>
      <c r="J59" s="5"/>
      <c r="K59" s="5"/>
      <c r="L59" s="5"/>
      <c r="M59" s="5"/>
      <c r="N59" s="5"/>
      <c r="O59" s="5"/>
      <c r="P59" s="5"/>
      <c r="Q59" s="5"/>
      <c r="R59" s="5"/>
      <c r="S59" s="5"/>
      <c r="T59" s="5"/>
      <c r="U59" s="5"/>
      <c r="V59" s="5"/>
      <c r="W59" s="5"/>
      <c r="X59" s="5"/>
      <c r="Y59" s="5"/>
      <c r="Z59" s="5"/>
    </row>
    <row r="60" spans="1:26" s="6" customFormat="1" ht="11.5"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s="6" customFormat="1" ht="11.5" x14ac:dyDescent="0.25">
      <c r="A61" s="5" t="s">
        <v>298</v>
      </c>
      <c r="B61" s="5"/>
      <c r="C61" s="5"/>
      <c r="D61" s="5"/>
      <c r="E61" s="5"/>
      <c r="F61" s="5"/>
      <c r="G61" s="5"/>
      <c r="H61" s="5"/>
      <c r="I61" s="5"/>
      <c r="J61" s="5"/>
      <c r="K61" s="5"/>
      <c r="L61" s="5"/>
      <c r="M61" s="5"/>
      <c r="N61" s="5"/>
      <c r="O61" s="5"/>
      <c r="P61" s="5"/>
      <c r="Q61" s="5"/>
      <c r="R61" s="5"/>
      <c r="S61" s="5"/>
      <c r="T61" s="5"/>
      <c r="U61" s="5"/>
      <c r="V61" s="5"/>
      <c r="W61" s="5"/>
      <c r="X61" s="5"/>
      <c r="Y61" s="5"/>
      <c r="Z6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Charts</vt:lpstr>
      </vt:variant>
      <vt:variant>
        <vt:i4>1</vt:i4>
      </vt:variant>
    </vt:vector>
  </HeadingPairs>
  <TitlesOfParts>
    <vt:vector size="8" baseType="lpstr">
      <vt:lpstr>NOTES</vt:lpstr>
      <vt:lpstr>1</vt:lpstr>
      <vt:lpstr>2</vt:lpstr>
      <vt:lpstr>3</vt:lpstr>
      <vt:lpstr>4</vt:lpstr>
      <vt:lpstr>6</vt:lpstr>
      <vt:lpstr>7</vt:lpstr>
      <vt:lpstr>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Elisa.Oliveira-Da-Costa</cp:lastModifiedBy>
  <cp:revision/>
  <dcterms:created xsi:type="dcterms:W3CDTF">2024-04-18T17:09:43Z</dcterms:created>
  <dcterms:modified xsi:type="dcterms:W3CDTF">2025-02-04T14:52:42Z</dcterms:modified>
  <cp:category/>
  <cp:contentStatus/>
</cp:coreProperties>
</file>