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em-ssu-storage\Science-Research\Ecosystems\MiscContracts\Karen\Vincent\"/>
    </mc:Choice>
  </mc:AlternateContent>
  <xr:revisionPtr revIDLastSave="0" documentId="13_ncr:1_{078E103D-D52D-4859-85C2-83053A4043BE}" xr6:coauthVersionLast="41" xr6:coauthVersionMax="41" xr10:uidLastSave="{00000000-0000-0000-0000-000000000000}"/>
  <bookViews>
    <workbookView xWindow="-120" yWindow="-120" windowWidth="24240" windowHeight="13140" tabRatio="807" activeTab="2" xr2:uid="{00000000-000D-0000-FFFF-FFFF00000000}"/>
  </bookViews>
  <sheets>
    <sheet name="All raw data A" sheetId="1" r:id="rId1"/>
    <sheet name="All raw data B" sheetId="10" r:id="rId2"/>
    <sheet name="Cations raw data" sheetId="11" r:id="rId3"/>
    <sheet name="Anions raw data" sheetId="12" r:id="rId4"/>
    <sheet name="Summary data" sheetId="1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3" l="1"/>
  <c r="H18" i="13"/>
  <c r="H19" i="13"/>
  <c r="H20" i="13"/>
  <c r="H21" i="13"/>
  <c r="H22" i="13"/>
  <c r="H23" i="13"/>
  <c r="H24" i="13"/>
  <c r="H25" i="13"/>
  <c r="H26" i="13"/>
  <c r="H16" i="13"/>
  <c r="H6" i="13"/>
  <c r="H7" i="13"/>
  <c r="H8" i="13"/>
  <c r="H9" i="13"/>
  <c r="H10" i="13"/>
  <c r="H11" i="13"/>
  <c r="H12" i="13"/>
  <c r="H13" i="13"/>
  <c r="H14" i="13"/>
  <c r="H15" i="13"/>
  <c r="H5" i="13"/>
  <c r="I7" i="13"/>
  <c r="I8" i="13"/>
  <c r="I9" i="13"/>
  <c r="I12" i="13"/>
  <c r="I13" i="13"/>
  <c r="I15" i="13"/>
  <c r="C26" i="13"/>
  <c r="D26" i="13"/>
  <c r="E26" i="13"/>
  <c r="F26" i="13"/>
  <c r="E25" i="13"/>
  <c r="F25" i="13"/>
  <c r="E24" i="13"/>
  <c r="F24" i="13"/>
  <c r="E22" i="13"/>
  <c r="F22" i="13"/>
  <c r="E21" i="13"/>
  <c r="F21" i="13"/>
  <c r="E20" i="13"/>
  <c r="F20" i="13"/>
  <c r="E18" i="13"/>
  <c r="F18" i="13"/>
  <c r="E17" i="13"/>
  <c r="F17" i="13"/>
  <c r="E16" i="13"/>
  <c r="F16" i="13"/>
  <c r="E15" i="13"/>
  <c r="F15" i="13"/>
  <c r="E14" i="13"/>
  <c r="F14" i="13"/>
  <c r="E13" i="13"/>
  <c r="F13" i="13"/>
  <c r="E12" i="13"/>
  <c r="F12" i="13"/>
  <c r="E11" i="13"/>
  <c r="F11" i="13"/>
  <c r="E10" i="13"/>
  <c r="F10" i="13"/>
  <c r="E9" i="13"/>
  <c r="F9" i="13"/>
  <c r="E8" i="13"/>
  <c r="F8" i="13"/>
  <c r="E7" i="13"/>
  <c r="F7" i="13"/>
  <c r="E6" i="13"/>
  <c r="F6" i="13"/>
  <c r="E5" i="13"/>
  <c r="F5" i="13"/>
  <c r="D25" i="13"/>
  <c r="D24" i="13"/>
  <c r="D21" i="13"/>
  <c r="D22" i="13"/>
  <c r="D20" i="13"/>
  <c r="D17" i="13"/>
  <c r="D18" i="13"/>
  <c r="D16" i="13"/>
  <c r="D12" i="13"/>
  <c r="D13" i="13"/>
  <c r="D14" i="13"/>
  <c r="D15" i="13"/>
  <c r="D6" i="13"/>
  <c r="D7" i="13"/>
  <c r="D8" i="13"/>
  <c r="D9" i="13"/>
  <c r="D10" i="13"/>
  <c r="D11" i="13"/>
  <c r="D5" i="13"/>
  <c r="C25" i="13"/>
  <c r="C24" i="13"/>
  <c r="C21" i="13"/>
  <c r="C22" i="13"/>
  <c r="C20" i="13"/>
  <c r="C17" i="13"/>
  <c r="C18" i="13"/>
  <c r="C16" i="13"/>
  <c r="C6" i="13"/>
  <c r="C7" i="13"/>
  <c r="C8" i="13"/>
  <c r="C9" i="13"/>
  <c r="C10" i="13"/>
  <c r="C11" i="13"/>
  <c r="C12" i="13"/>
  <c r="C13" i="13"/>
  <c r="C14" i="13"/>
  <c r="C15" i="13"/>
  <c r="C5" i="13"/>
  <c r="B25" i="13"/>
  <c r="B26" i="13"/>
  <c r="B24" i="13"/>
  <c r="B21" i="13"/>
  <c r="B22" i="13"/>
  <c r="B20" i="13"/>
  <c r="B17" i="13"/>
  <c r="B18" i="13"/>
  <c r="B16" i="13"/>
  <c r="B15" i="13"/>
  <c r="B6" i="13"/>
  <c r="B7" i="13"/>
  <c r="B8" i="13"/>
  <c r="B9" i="13"/>
  <c r="B10" i="13"/>
  <c r="B11" i="13"/>
  <c r="B12" i="13"/>
  <c r="B13" i="13"/>
  <c r="B14" i="13"/>
  <c r="B5" i="13"/>
  <c r="H27" i="13"/>
  <c r="I27" i="13"/>
  <c r="F27" i="13"/>
  <c r="C27" i="13"/>
  <c r="D27" i="13"/>
  <c r="E27" i="13"/>
  <c r="B27" i="13"/>
  <c r="O53" i="12"/>
  <c r="P53" i="12"/>
  <c r="O51" i="12"/>
  <c r="P51" i="12"/>
  <c r="O50" i="12"/>
  <c r="P50" i="12"/>
  <c r="O49" i="12"/>
  <c r="P49" i="12"/>
  <c r="N50" i="12"/>
  <c r="N53" i="12" s="1"/>
  <c r="N49" i="12"/>
  <c r="E57" i="11"/>
  <c r="E60" i="11" s="1"/>
  <c r="F57" i="11"/>
  <c r="F60" i="11" s="1"/>
  <c r="G57" i="11"/>
  <c r="H57" i="11"/>
  <c r="H60" i="11" s="1"/>
  <c r="D57" i="11"/>
  <c r="D60" i="11" s="1"/>
  <c r="E56" i="11"/>
  <c r="F56" i="11"/>
  <c r="G56" i="11"/>
  <c r="H56" i="11"/>
  <c r="D56" i="11"/>
  <c r="G60" i="11"/>
  <c r="H58" i="11"/>
  <c r="G58" i="11"/>
  <c r="N51" i="12" l="1"/>
  <c r="D58" i="11"/>
  <c r="E58" i="11"/>
  <c r="F58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tc={4DF0478E-0A0D-4039-9478-874F3D6D396A}</author>
  </authors>
  <commentList>
    <comment ref="H4" authorId="0" shapeId="0" xr:uid="{4DF0478E-0A0D-4039-9478-874F3D6D396A}">
      <text>
        <t>[Threaded comment]
Your version of Excel allows you to read this threaded comment; however, any edits to it will get removed if the file is opened in a newer version of Excel. Learn more: https://go.microsoft.com/fwlink/?linkid=870924
Comment:
    Huge nitrate signal dwarfs nitrite signal</t>
      </text>
    </comment>
  </commentList>
</comments>
</file>

<file path=xl/sharedStrings.xml><?xml version="1.0" encoding="utf-8"?>
<sst xmlns="http://schemas.openxmlformats.org/spreadsheetml/2006/main" count="1678" uniqueCount="111">
  <si>
    <t>Inj.</t>
  </si>
  <si>
    <t>Injection Name</t>
  </si>
  <si>
    <t>Amount</t>
  </si>
  <si>
    <t xml:space="preserve">Amount </t>
  </si>
  <si>
    <t>No.</t>
  </si>
  <si>
    <t>Selected Peak:</t>
  </si>
  <si>
    <t>n.a.</t>
  </si>
  <si>
    <t>Calcium</t>
  </si>
  <si>
    <t>Sodium</t>
  </si>
  <si>
    <t>Ammonium</t>
  </si>
  <si>
    <t>Potassium</t>
  </si>
  <si>
    <t>Magnesium</t>
  </si>
  <si>
    <t>Fluoride</t>
  </si>
  <si>
    <t>Chloride</t>
  </si>
  <si>
    <t>Nitrite</t>
  </si>
  <si>
    <t>Phosphate</t>
  </si>
  <si>
    <t>Nitrate</t>
  </si>
  <si>
    <t>Sulphate</t>
  </si>
  <si>
    <t>CD_1</t>
  </si>
  <si>
    <t>CD_2</t>
  </si>
  <si>
    <t>Rinse</t>
  </si>
  <si>
    <t>Blank</t>
  </si>
  <si>
    <t>Anstd1</t>
  </si>
  <si>
    <t>Anstd2</t>
  </si>
  <si>
    <t>Anstd3</t>
  </si>
  <si>
    <t>Anstd4</t>
  </si>
  <si>
    <t>Anstd5</t>
  </si>
  <si>
    <t>CatStd1</t>
  </si>
  <si>
    <t>CatStd2</t>
  </si>
  <si>
    <t>CatStd3</t>
  </si>
  <si>
    <t>CatStd4</t>
  </si>
  <si>
    <t>CatStd5</t>
  </si>
  <si>
    <t>VR MQ Blank</t>
  </si>
  <si>
    <t xml:space="preserve">VR Acid Blank </t>
  </si>
  <si>
    <t>BLANK</t>
  </si>
  <si>
    <t>D2L 1S1 1/10</t>
  </si>
  <si>
    <t>D2L 1S2 1/10</t>
  </si>
  <si>
    <t>D2L 2S1 1/10</t>
  </si>
  <si>
    <t>D2L S2S 1/10</t>
  </si>
  <si>
    <t>D2L 2S3 1/10</t>
  </si>
  <si>
    <t>DIL2 INFLOW 1/10</t>
  </si>
  <si>
    <t>DIL2 POOL 1/10</t>
  </si>
  <si>
    <t>D3L 1S1 1/10</t>
  </si>
  <si>
    <t>D3L 1S2 1/10</t>
  </si>
  <si>
    <t>D3L 1S3 1/10</t>
  </si>
  <si>
    <t>D4L 1S1 1/10</t>
  </si>
  <si>
    <t>D2L 1S1</t>
  </si>
  <si>
    <t>D2 1S2</t>
  </si>
  <si>
    <t>D2L 2S1</t>
  </si>
  <si>
    <t>D2L 2S3</t>
  </si>
  <si>
    <t>DIL2  INFLOW</t>
  </si>
  <si>
    <t>DIL2 POOL</t>
  </si>
  <si>
    <t>D3L 1S2</t>
  </si>
  <si>
    <t xml:space="preserve">D3L 1S3 </t>
  </si>
  <si>
    <t>D4L 1S1</t>
  </si>
  <si>
    <t>Maximum</t>
  </si>
  <si>
    <t>Average</t>
  </si>
  <si>
    <t>Minimum</t>
  </si>
  <si>
    <t>Standard Deviation</t>
  </si>
  <si>
    <t>Relative Standard Deviation</t>
  </si>
  <si>
    <t>1ppm</t>
  </si>
  <si>
    <t>Mean</t>
  </si>
  <si>
    <t>STDEV</t>
  </si>
  <si>
    <t>CV</t>
  </si>
  <si>
    <t>MDL</t>
  </si>
  <si>
    <t>mg/L</t>
  </si>
  <si>
    <t>VR MQ Blank 1/1000</t>
  </si>
  <si>
    <t>VR Acid Blank 1/1000</t>
  </si>
  <si>
    <t>D2L 1S1 1/1000</t>
  </si>
  <si>
    <t>D2L 1S2 1/1000</t>
  </si>
  <si>
    <t>D2L 2S1 1/1000</t>
  </si>
  <si>
    <t>D2L 2S2 1/1000</t>
  </si>
  <si>
    <t>D2L 2S3 1/1000</t>
  </si>
  <si>
    <t>DIL2 INFLOW 1/1000</t>
  </si>
  <si>
    <t>DIL2 POOL 1/1000</t>
  </si>
  <si>
    <t>D3L 1S1 1/1000</t>
  </si>
  <si>
    <t>D3L 1S2 1/1000</t>
  </si>
  <si>
    <t>D3L 1S3 1/1000</t>
  </si>
  <si>
    <t>D4L 1S1 1/1000</t>
  </si>
  <si>
    <t>MQ B 1/10K</t>
  </si>
  <si>
    <t>ACID B 1/10K</t>
  </si>
  <si>
    <t>D2L 1S1 1/10K</t>
  </si>
  <si>
    <t>D2 1S2 1/10K</t>
  </si>
  <si>
    <t>D2L 2S1 1/10K</t>
  </si>
  <si>
    <t>D2L 2S2 1/10K</t>
  </si>
  <si>
    <t>D2L 2S3 1/10K</t>
  </si>
  <si>
    <t>DIL2 INFLOW 1/10K</t>
  </si>
  <si>
    <t>DIL2 POOL 1/10K</t>
  </si>
  <si>
    <t>D3L 1S1 1/10K</t>
  </si>
  <si>
    <t>D3L 1S2 1/10K</t>
  </si>
  <si>
    <t>D3L 1S3 1/10K</t>
  </si>
  <si>
    <t>D4L 1S1 1/10K</t>
  </si>
  <si>
    <t>RUN A</t>
  </si>
  <si>
    <t>RUN B</t>
  </si>
  <si>
    <t xml:space="preserve">D2L 1S1 </t>
  </si>
  <si>
    <t xml:space="preserve">D2L 1S2 </t>
  </si>
  <si>
    <t xml:space="preserve">D2L 2S1 </t>
  </si>
  <si>
    <t>D2L 2S2</t>
  </si>
  <si>
    <t xml:space="preserve">D2L 2S3 </t>
  </si>
  <si>
    <t>DIL2 INFLOW</t>
  </si>
  <si>
    <t xml:space="preserve">D3L 1S1 </t>
  </si>
  <si>
    <t xml:space="preserve">D3L 1S2 </t>
  </si>
  <si>
    <t xml:space="preserve">D2 1S2 </t>
  </si>
  <si>
    <t xml:space="preserve">D2L 2S2 </t>
  </si>
  <si>
    <t xml:space="preserve">DIL2 POOL </t>
  </si>
  <si>
    <t>D3L 1S1</t>
  </si>
  <si>
    <t>D3L 1S3</t>
  </si>
  <si>
    <t>CATIONS mg/l</t>
  </si>
  <si>
    <t>ANIONS mg/l</t>
  </si>
  <si>
    <t>Sample name</t>
  </si>
  <si>
    <t>&lt;0.61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</si>
</sst>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2" fillId="2" borderId="0" xfId="0" applyFont="1" applyFill="1"/>
    <xf numFmtId="0" fontId="1" fillId="0" borderId="0" xfId="0" applyFont="1"/>
    <xf numFmtId="0" fontId="1" fillId="0" borderId="5" xfId="0" applyFont="1" applyBorder="1"/>
    <xf numFmtId="0" fontId="1" fillId="0" borderId="1" xfId="0" applyFont="1" applyBorder="1"/>
    <xf numFmtId="0" fontId="0" fillId="0" borderId="2" xfId="0" applyBorder="1"/>
    <xf numFmtId="0" fontId="0" fillId="0" borderId="2" xfId="0" applyFill="1" applyBorder="1"/>
    <xf numFmtId="2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Accepted 1st</a:t>
            </a:r>
            <a:r>
              <a:rPr lang="en-GB" baseline="0"/>
              <a:t> 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'Cations raw data'!$A$13:$A$17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'Cations raw data'!$E$13:$E$17</c:f>
              <c:numCache>
                <c:formatCode>General</c:formatCode>
                <c:ptCount val="5"/>
                <c:pt idx="0">
                  <c:v>1.6039000000000001</c:v>
                </c:pt>
                <c:pt idx="1">
                  <c:v>6.3784000000000001</c:v>
                </c:pt>
                <c:pt idx="2">
                  <c:v>11.3947</c:v>
                </c:pt>
                <c:pt idx="3">
                  <c:v>22.917999999999999</c:v>
                </c:pt>
                <c:pt idx="4">
                  <c:v>52.061799999999998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71-427E-92EA-E9DBB3BEE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676760"/>
        <c:axId val="396677088"/>
      </c:scatterChart>
      <c:valAx>
        <c:axId val="396676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677088"/>
        <c:crosses val="autoZero"/>
        <c:crossBetween val="midCat"/>
      </c:valAx>
      <c:valAx>
        <c:axId val="39667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676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 check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'Cations raw data'!$A$49:$A$53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'Cations raw data'!$H$49:$H$53</c:f>
              <c:numCache>
                <c:formatCode>General</c:formatCode>
                <c:ptCount val="5"/>
                <c:pt idx="0">
                  <c:v>1.3811</c:v>
                </c:pt>
                <c:pt idx="1">
                  <c:v>5.5545</c:v>
                </c:pt>
                <c:pt idx="2">
                  <c:v>11.1081</c:v>
                </c:pt>
                <c:pt idx="3">
                  <c:v>26.909500000000001</c:v>
                </c:pt>
                <c:pt idx="4">
                  <c:v>54.607799999999997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40-4F3A-ACDB-A2475745E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946216"/>
        <c:axId val="550948840"/>
      </c:scatterChart>
      <c:valAx>
        <c:axId val="550946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948840"/>
        <c:crosses val="autoZero"/>
        <c:crossBetween val="midCat"/>
      </c:valAx>
      <c:valAx>
        <c:axId val="55094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946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Accepted</a:t>
            </a:r>
            <a:r>
              <a:rPr lang="en-GB" baseline="0"/>
              <a:t> 1st cal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'Anions raw data'!$K$7:$K$11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'Anions raw data'!$P$7:$P$11</c:f>
              <c:numCache>
                <c:formatCode>General</c:formatCode>
                <c:ptCount val="5"/>
                <c:pt idx="0">
                  <c:v>0.67310000000000003</c:v>
                </c:pt>
                <c:pt idx="1">
                  <c:v>4.5926</c:v>
                </c:pt>
                <c:pt idx="2">
                  <c:v>9.3414999999999999</c:v>
                </c:pt>
                <c:pt idx="3">
                  <c:v>24.444600000000001</c:v>
                </c:pt>
                <c:pt idx="4">
                  <c:v>50.456699999999998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01-4072-BAE7-BA8DCDA97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675776"/>
        <c:axId val="396674792"/>
      </c:scatterChart>
      <c:valAx>
        <c:axId val="396675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674792"/>
        <c:crosses val="autoZero"/>
        <c:crossBetween val="midCat"/>
      </c:valAx>
      <c:valAx>
        <c:axId val="39667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67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Drift/</a:t>
            </a:r>
            <a:r>
              <a:rPr lang="en-GB" baseline="0"/>
              <a:t> cal check</a:t>
            </a:r>
          </a:p>
          <a:p>
            <a:pPr>
              <a:defRPr/>
            </a:pPr>
            <a:endParaRPr lang="en-GB"/>
          </a:p>
        </c:rich>
      </c:tx>
      <c:layout>
        <c:manualLayout>
          <c:xMode val="edge"/>
          <c:yMode val="edge"/>
          <c:x val="0.3622707786526684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'Anions raw data'!$K$41:$K$45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'Anions raw data'!$P$41:$P$45</c:f>
              <c:numCache>
                <c:formatCode>General</c:formatCode>
                <c:ptCount val="5"/>
                <c:pt idx="0">
                  <c:v>0.38479999999999998</c:v>
                </c:pt>
                <c:pt idx="1">
                  <c:v>4.7958999999999996</c:v>
                </c:pt>
                <c:pt idx="2">
                  <c:v>9.4510000000000005</c:v>
                </c:pt>
                <c:pt idx="3">
                  <c:v>24.659500000000001</c:v>
                </c:pt>
                <c:pt idx="4">
                  <c:v>51.822600000000001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E4-4927-922B-EB9C5186D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941296"/>
        <c:axId val="550937360"/>
      </c:scatterChart>
      <c:valAx>
        <c:axId val="55094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937360"/>
        <c:crosses val="autoZero"/>
        <c:crossBetween val="midCat"/>
      </c:valAx>
      <c:valAx>
        <c:axId val="55093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94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4</xdr:row>
      <xdr:rowOff>109537</xdr:rowOff>
    </xdr:from>
    <xdr:to>
      <xdr:col>16</xdr:col>
      <xdr:colOff>381000</xdr:colOff>
      <xdr:row>18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E2DB95-35FD-4605-BC27-CEC4656618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538162</xdr:colOff>
      <xdr:row>37</xdr:row>
      <xdr:rowOff>176212</xdr:rowOff>
    </xdr:from>
    <xdr:to>
      <xdr:col>15</xdr:col>
      <xdr:colOff>404812</xdr:colOff>
      <xdr:row>52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15B831-371A-4276-AE0F-48F9E803A2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566737</xdr:colOff>
      <xdr:row>5</xdr:row>
      <xdr:rowOff>71437</xdr:rowOff>
    </xdr:from>
    <xdr:to>
      <xdr:col>24</xdr:col>
      <xdr:colOff>261937</xdr:colOff>
      <xdr:row>19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9D4B7F-4A0E-402A-87E9-27F9C117D7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358588</xdr:colOff>
      <xdr:row>32</xdr:row>
      <xdr:rowOff>124386</xdr:rowOff>
    </xdr:from>
    <xdr:to>
      <xdr:col>24</xdr:col>
      <xdr:colOff>89646</xdr:colOff>
      <xdr:row>47</xdr:row>
      <xdr:rowOff>10086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08D398-0C37-4899-AB3B-B41D6DAC8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sha.Panchal" id="{4D6DAAA3-256F-48BA-9F9C-7062B7F27FDE}" userId="S::np5692@open.ac.uk::31470e95-719e-4637-84b0-49e8b20bf0d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" dT="2019-08-01T14:14:16.52" personId="{4D6DAAA3-256F-48BA-9F9C-7062B7F27FDE}" id="{4DF0478E-0A0D-4039-9478-874F3D6D396A}">
    <text>Huge nitrate signal dwarfs nitrite signal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workbookViewId="0">
      <selection activeCell="P13" sqref="P13"/>
    </sheetView>
  </sheetViews>
  <sheetFormatPr defaultRowHeight="15" x14ac:dyDescent="0.25"/>
  <cols>
    <col min="2" max="2" width="16.7109375" bestFit="1" customWidth="1"/>
    <col min="7" max="7" width="8.5703125" bestFit="1" customWidth="1"/>
    <col min="16" max="16" width="8" bestFit="1" customWidth="1"/>
    <col min="17" max="18" width="11.42578125" bestFit="1" customWidth="1"/>
    <col min="19" max="19" width="10.140625" bestFit="1" customWidth="1"/>
    <col min="20" max="21" width="11.28515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  <c r="J1" t="s">
        <v>3</v>
      </c>
      <c r="K1" t="s">
        <v>3</v>
      </c>
      <c r="L1" t="s">
        <v>3</v>
      </c>
      <c r="M1" t="s">
        <v>3</v>
      </c>
    </row>
    <row r="2" spans="1:13" x14ac:dyDescent="0.25">
      <c r="A2" t="s">
        <v>4</v>
      </c>
      <c r="B2" t="s">
        <v>5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6</v>
      </c>
    </row>
    <row r="3" spans="1:13" x14ac:dyDescent="0.25">
      <c r="A3" t="s">
        <v>7</v>
      </c>
      <c r="B3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7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  <c r="M3" s="3" t="s">
        <v>17</v>
      </c>
    </row>
    <row r="4" spans="1:13" x14ac:dyDescent="0.25">
      <c r="C4" t="s">
        <v>18</v>
      </c>
      <c r="D4" t="s">
        <v>18</v>
      </c>
      <c r="E4" t="s">
        <v>18</v>
      </c>
      <c r="F4" t="s">
        <v>18</v>
      </c>
      <c r="G4" t="s">
        <v>18</v>
      </c>
      <c r="H4" t="s">
        <v>19</v>
      </c>
      <c r="I4" t="s">
        <v>19</v>
      </c>
      <c r="J4" t="s">
        <v>19</v>
      </c>
      <c r="K4" t="s">
        <v>19</v>
      </c>
      <c r="L4" t="s">
        <v>19</v>
      </c>
      <c r="M4" t="s">
        <v>19</v>
      </c>
    </row>
    <row r="5" spans="1:13" x14ac:dyDescent="0.25">
      <c r="A5">
        <v>1</v>
      </c>
      <c r="B5" t="s">
        <v>20</v>
      </c>
      <c r="C5" t="s">
        <v>6</v>
      </c>
      <c r="D5" t="s">
        <v>6</v>
      </c>
      <c r="E5" t="s">
        <v>6</v>
      </c>
      <c r="F5" t="s">
        <v>6</v>
      </c>
      <c r="G5" t="s">
        <v>6</v>
      </c>
      <c r="H5" t="s">
        <v>6</v>
      </c>
      <c r="I5" t="s">
        <v>6</v>
      </c>
      <c r="J5" t="s">
        <v>6</v>
      </c>
      <c r="K5" t="s">
        <v>6</v>
      </c>
      <c r="L5" t="s">
        <v>6</v>
      </c>
      <c r="M5" t="s">
        <v>6</v>
      </c>
    </row>
    <row r="6" spans="1:13" x14ac:dyDescent="0.25">
      <c r="A6">
        <v>2</v>
      </c>
      <c r="B6" t="s">
        <v>21</v>
      </c>
      <c r="C6" t="s">
        <v>6</v>
      </c>
      <c r="D6" t="s">
        <v>6</v>
      </c>
      <c r="E6" t="s">
        <v>6</v>
      </c>
      <c r="F6" t="s">
        <v>6</v>
      </c>
      <c r="G6" t="s">
        <v>6</v>
      </c>
      <c r="H6" t="s">
        <v>6</v>
      </c>
      <c r="I6" t="s">
        <v>6</v>
      </c>
      <c r="J6" t="s">
        <v>6</v>
      </c>
      <c r="K6" t="s">
        <v>6</v>
      </c>
      <c r="L6" t="s">
        <v>6</v>
      </c>
      <c r="M6" t="s">
        <v>6</v>
      </c>
    </row>
    <row r="7" spans="1:13" x14ac:dyDescent="0.25">
      <c r="A7">
        <v>3</v>
      </c>
      <c r="B7" t="s">
        <v>22</v>
      </c>
      <c r="C7" t="s">
        <v>6</v>
      </c>
      <c r="D7" t="s">
        <v>6</v>
      </c>
      <c r="E7" t="s">
        <v>6</v>
      </c>
      <c r="F7" t="s">
        <v>6</v>
      </c>
      <c r="G7" t="s">
        <v>6</v>
      </c>
      <c r="H7">
        <v>0.7268</v>
      </c>
      <c r="I7">
        <v>3.1337000000000002</v>
      </c>
      <c r="J7">
        <v>0.318</v>
      </c>
      <c r="K7">
        <v>0.53869999999999996</v>
      </c>
      <c r="L7">
        <v>0.13300000000000001</v>
      </c>
      <c r="M7">
        <v>0.10150000000000001</v>
      </c>
    </row>
    <row r="8" spans="1:13" x14ac:dyDescent="0.25">
      <c r="A8">
        <v>4</v>
      </c>
      <c r="B8" t="s">
        <v>23</v>
      </c>
      <c r="C8" t="s">
        <v>6</v>
      </c>
      <c r="D8" t="s">
        <v>6</v>
      </c>
      <c r="E8" t="s">
        <v>6</v>
      </c>
      <c r="F8" t="s">
        <v>6</v>
      </c>
      <c r="G8" t="s">
        <v>6</v>
      </c>
      <c r="H8">
        <v>4.6900000000000004</v>
      </c>
      <c r="I8">
        <v>4.8155000000000001</v>
      </c>
      <c r="J8">
        <v>4.5742000000000003</v>
      </c>
      <c r="K8">
        <v>3.7349999999999999</v>
      </c>
      <c r="L8">
        <v>4.6013000000000002</v>
      </c>
      <c r="M8">
        <v>4.92</v>
      </c>
    </row>
    <row r="9" spans="1:13" x14ac:dyDescent="0.25">
      <c r="A9">
        <v>5</v>
      </c>
      <c r="B9" t="s">
        <v>24</v>
      </c>
      <c r="C9" t="s">
        <v>6</v>
      </c>
      <c r="D9" t="s">
        <v>6</v>
      </c>
      <c r="E9" t="s">
        <v>6</v>
      </c>
      <c r="F9" t="s">
        <v>6</v>
      </c>
      <c r="G9" t="s">
        <v>6</v>
      </c>
      <c r="H9">
        <v>7.5704000000000002</v>
      </c>
      <c r="I9">
        <v>8.0584000000000007</v>
      </c>
      <c r="J9">
        <v>8.4551999999999996</v>
      </c>
      <c r="K9">
        <v>8.6336999999999993</v>
      </c>
      <c r="L9">
        <v>8.3118999999999996</v>
      </c>
      <c r="M9">
        <v>8.3344000000000005</v>
      </c>
    </row>
    <row r="10" spans="1:13" x14ac:dyDescent="0.25">
      <c r="A10">
        <v>6</v>
      </c>
      <c r="B10" t="s">
        <v>25</v>
      </c>
      <c r="C10" t="s">
        <v>6</v>
      </c>
      <c r="D10" t="s">
        <v>6</v>
      </c>
      <c r="E10" t="s">
        <v>6</v>
      </c>
      <c r="F10" t="s">
        <v>6</v>
      </c>
      <c r="G10" t="s">
        <v>6</v>
      </c>
      <c r="H10">
        <v>25.005700000000001</v>
      </c>
      <c r="I10">
        <v>23.2652</v>
      </c>
      <c r="J10">
        <v>24.058</v>
      </c>
      <c r="K10">
        <v>23.895700000000001</v>
      </c>
      <c r="L10">
        <v>24.488700000000001</v>
      </c>
      <c r="M10">
        <v>24.538499999999999</v>
      </c>
    </row>
    <row r="11" spans="1:13" x14ac:dyDescent="0.25">
      <c r="A11">
        <v>7</v>
      </c>
      <c r="B11" t="s">
        <v>26</v>
      </c>
      <c r="C11" t="s">
        <v>6</v>
      </c>
      <c r="D11" t="s">
        <v>6</v>
      </c>
      <c r="E11" t="s">
        <v>6</v>
      </c>
      <c r="F11" t="s">
        <v>6</v>
      </c>
      <c r="G11" t="s">
        <v>6</v>
      </c>
      <c r="H11">
        <v>50.519500000000001</v>
      </c>
      <c r="I11">
        <v>51.231499999999997</v>
      </c>
      <c r="J11">
        <v>50.836199999999998</v>
      </c>
      <c r="K11">
        <v>50.961100000000002</v>
      </c>
      <c r="L11">
        <v>50.650500000000001</v>
      </c>
      <c r="M11">
        <v>50.5899</v>
      </c>
    </row>
    <row r="12" spans="1:13" x14ac:dyDescent="0.25">
      <c r="A12">
        <v>8</v>
      </c>
      <c r="B12" t="s">
        <v>20</v>
      </c>
      <c r="C12">
        <v>0.18779999999999999</v>
      </c>
      <c r="D12">
        <v>2.7000000000000001E-3</v>
      </c>
      <c r="E12">
        <v>3.8999999999999998E-3</v>
      </c>
      <c r="F12" t="s">
        <v>6</v>
      </c>
      <c r="G12">
        <v>0.44540000000000002</v>
      </c>
      <c r="H12" t="s">
        <v>6</v>
      </c>
      <c r="I12" t="s">
        <v>6</v>
      </c>
      <c r="J12" t="s">
        <v>6</v>
      </c>
      <c r="K12" t="s">
        <v>6</v>
      </c>
      <c r="L12" t="s">
        <v>6</v>
      </c>
      <c r="M12" t="s">
        <v>6</v>
      </c>
    </row>
    <row r="13" spans="1:13" x14ac:dyDescent="0.25">
      <c r="A13">
        <v>9</v>
      </c>
      <c r="B13" t="s">
        <v>27</v>
      </c>
      <c r="C13">
        <v>1.6275999999999999</v>
      </c>
      <c r="D13">
        <v>1.6039000000000001</v>
      </c>
      <c r="E13">
        <v>1.0579000000000001</v>
      </c>
      <c r="F13">
        <v>0.85170000000000001</v>
      </c>
      <c r="G13">
        <v>1.4005000000000001</v>
      </c>
      <c r="H13" t="s">
        <v>6</v>
      </c>
      <c r="I13" t="s">
        <v>6</v>
      </c>
      <c r="J13" t="s">
        <v>6</v>
      </c>
      <c r="K13" t="s">
        <v>6</v>
      </c>
      <c r="L13" t="s">
        <v>6</v>
      </c>
      <c r="M13" t="s">
        <v>6</v>
      </c>
    </row>
    <row r="14" spans="1:13" x14ac:dyDescent="0.25">
      <c r="A14">
        <v>10</v>
      </c>
      <c r="B14" t="s">
        <v>28</v>
      </c>
      <c r="C14">
        <v>5.4865000000000004</v>
      </c>
      <c r="D14">
        <v>6.3784000000000001</v>
      </c>
      <c r="E14">
        <v>5.0492999999999997</v>
      </c>
      <c r="F14">
        <v>4.7878999999999996</v>
      </c>
      <c r="G14">
        <v>5.8456000000000001</v>
      </c>
      <c r="H14" t="s">
        <v>6</v>
      </c>
      <c r="I14" t="s">
        <v>6</v>
      </c>
      <c r="J14" t="s">
        <v>6</v>
      </c>
      <c r="K14" t="s">
        <v>6</v>
      </c>
      <c r="L14" t="s">
        <v>6</v>
      </c>
      <c r="M14" t="s">
        <v>6</v>
      </c>
    </row>
    <row r="15" spans="1:13" x14ac:dyDescent="0.25">
      <c r="A15">
        <v>11</v>
      </c>
      <c r="B15" t="s">
        <v>29</v>
      </c>
      <c r="C15">
        <v>10.3835</v>
      </c>
      <c r="D15">
        <v>11.3947</v>
      </c>
      <c r="E15">
        <v>10.046099999999999</v>
      </c>
      <c r="F15">
        <v>9.8231999999999999</v>
      </c>
      <c r="G15">
        <v>10.7393</v>
      </c>
      <c r="H15" t="s">
        <v>6</v>
      </c>
      <c r="I15" t="s">
        <v>6</v>
      </c>
      <c r="J15" t="s">
        <v>6</v>
      </c>
      <c r="K15" t="s">
        <v>6</v>
      </c>
      <c r="L15" t="s">
        <v>6</v>
      </c>
      <c r="M15" t="s">
        <v>6</v>
      </c>
    </row>
    <row r="16" spans="1:13" x14ac:dyDescent="0.25">
      <c r="A16">
        <v>12</v>
      </c>
      <c r="B16" t="s">
        <v>30</v>
      </c>
      <c r="C16">
        <v>25.207899999999999</v>
      </c>
      <c r="D16">
        <v>22.917999999999999</v>
      </c>
      <c r="E16">
        <v>24.948</v>
      </c>
      <c r="F16">
        <v>25.1373</v>
      </c>
      <c r="G16">
        <v>26.311299999999999</v>
      </c>
      <c r="H16" t="s">
        <v>6</v>
      </c>
      <c r="I16" t="s">
        <v>6</v>
      </c>
      <c r="J16" t="s">
        <v>6</v>
      </c>
      <c r="K16" t="s">
        <v>6</v>
      </c>
      <c r="L16" t="s">
        <v>6</v>
      </c>
      <c r="M16" t="s">
        <v>6</v>
      </c>
    </row>
    <row r="17" spans="1:13" x14ac:dyDescent="0.25">
      <c r="A17">
        <v>13</v>
      </c>
      <c r="B17" t="s">
        <v>31</v>
      </c>
      <c r="C17">
        <v>49.758200000000002</v>
      </c>
      <c r="D17">
        <v>52.061799999999998</v>
      </c>
      <c r="E17">
        <v>50.0107</v>
      </c>
      <c r="F17">
        <v>49.990900000000003</v>
      </c>
      <c r="G17">
        <v>49.103900000000003</v>
      </c>
      <c r="H17" t="s">
        <v>6</v>
      </c>
      <c r="I17" t="s">
        <v>6</v>
      </c>
      <c r="J17" t="s">
        <v>6</v>
      </c>
      <c r="K17" t="s">
        <v>6</v>
      </c>
      <c r="L17" t="s">
        <v>6</v>
      </c>
      <c r="M17" t="s">
        <v>6</v>
      </c>
    </row>
    <row r="18" spans="1:13" x14ac:dyDescent="0.25">
      <c r="A18">
        <v>14</v>
      </c>
      <c r="B18" t="s">
        <v>20</v>
      </c>
      <c r="C18">
        <v>4.1200000000000001E-2</v>
      </c>
      <c r="D18">
        <v>1.6299999999999999E-2</v>
      </c>
      <c r="E18">
        <v>0.1149</v>
      </c>
      <c r="F18" t="s">
        <v>6</v>
      </c>
      <c r="G18">
        <v>0.69799999999999995</v>
      </c>
      <c r="H18" t="s">
        <v>6</v>
      </c>
      <c r="I18" t="s">
        <v>6</v>
      </c>
      <c r="J18" t="s">
        <v>6</v>
      </c>
      <c r="K18" t="s">
        <v>6</v>
      </c>
      <c r="L18" t="s">
        <v>6</v>
      </c>
      <c r="M18" t="s">
        <v>6</v>
      </c>
    </row>
    <row r="19" spans="1:13" x14ac:dyDescent="0.25">
      <c r="A19">
        <v>15</v>
      </c>
      <c r="B19" t="s">
        <v>32</v>
      </c>
      <c r="C19">
        <v>0.61309999999999998</v>
      </c>
      <c r="D19">
        <v>9.1200000000000003E-2</v>
      </c>
      <c r="E19" t="s">
        <v>6</v>
      </c>
      <c r="F19" t="s">
        <v>6</v>
      </c>
      <c r="G19">
        <v>0.18429999999999999</v>
      </c>
      <c r="H19" t="s">
        <v>6</v>
      </c>
      <c r="I19" t="s">
        <v>6</v>
      </c>
      <c r="J19" t="s">
        <v>6</v>
      </c>
      <c r="K19" t="s">
        <v>6</v>
      </c>
      <c r="L19" t="s">
        <v>6</v>
      </c>
      <c r="M19" t="s">
        <v>6</v>
      </c>
    </row>
    <row r="20" spans="1:13" x14ac:dyDescent="0.25">
      <c r="A20">
        <v>16</v>
      </c>
      <c r="B20" t="s">
        <v>33</v>
      </c>
      <c r="C20">
        <v>0.53349999999999997</v>
      </c>
      <c r="D20">
        <v>0.1135</v>
      </c>
      <c r="E20" t="s">
        <v>6</v>
      </c>
      <c r="F20">
        <v>2.2100000000000002E-2</v>
      </c>
      <c r="G20">
        <v>0.1179</v>
      </c>
      <c r="H20" t="s">
        <v>6</v>
      </c>
      <c r="I20" t="s">
        <v>6</v>
      </c>
      <c r="J20" t="s">
        <v>6</v>
      </c>
      <c r="K20" t="s">
        <v>6</v>
      </c>
      <c r="L20" t="s">
        <v>6</v>
      </c>
      <c r="M20" t="s">
        <v>6</v>
      </c>
    </row>
    <row r="21" spans="1:13" x14ac:dyDescent="0.25">
      <c r="A21">
        <v>17</v>
      </c>
      <c r="B21" t="s">
        <v>34</v>
      </c>
      <c r="C21" t="s">
        <v>6</v>
      </c>
      <c r="D21" t="s">
        <v>6</v>
      </c>
      <c r="E21" t="s">
        <v>6</v>
      </c>
      <c r="F21" t="s">
        <v>6</v>
      </c>
      <c r="G21" t="s">
        <v>6</v>
      </c>
      <c r="H21" t="s">
        <v>6</v>
      </c>
      <c r="I21" t="s">
        <v>6</v>
      </c>
      <c r="J21" t="s">
        <v>6</v>
      </c>
      <c r="K21" t="s">
        <v>6</v>
      </c>
      <c r="L21" t="s">
        <v>6</v>
      </c>
      <c r="M21" t="s">
        <v>6</v>
      </c>
    </row>
    <row r="22" spans="1:13" x14ac:dyDescent="0.25">
      <c r="A22">
        <v>18</v>
      </c>
      <c r="B22" t="s">
        <v>35</v>
      </c>
      <c r="C22">
        <v>4.0331999999999999</v>
      </c>
      <c r="D22">
        <v>6.6600000000000006E-2</v>
      </c>
      <c r="E22">
        <v>0.1797</v>
      </c>
      <c r="F22">
        <v>1.3764000000000001</v>
      </c>
      <c r="G22">
        <v>0.54679999999999995</v>
      </c>
      <c r="H22" t="s">
        <v>6</v>
      </c>
      <c r="I22" t="s">
        <v>6</v>
      </c>
      <c r="J22" t="s">
        <v>6</v>
      </c>
      <c r="K22" t="s">
        <v>6</v>
      </c>
      <c r="L22" t="s">
        <v>6</v>
      </c>
      <c r="M22" t="s">
        <v>6</v>
      </c>
    </row>
    <row r="23" spans="1:13" x14ac:dyDescent="0.25">
      <c r="A23">
        <v>19</v>
      </c>
      <c r="B23" t="s">
        <v>36</v>
      </c>
      <c r="C23">
        <v>4.4420999999999999</v>
      </c>
      <c r="D23">
        <v>5.1299999999999998E-2</v>
      </c>
      <c r="E23">
        <v>6.5699999999999995E-2</v>
      </c>
      <c r="F23">
        <v>1.8523000000000001</v>
      </c>
      <c r="G23">
        <v>0.28860000000000002</v>
      </c>
      <c r="H23" t="s">
        <v>6</v>
      </c>
      <c r="I23" t="s">
        <v>6</v>
      </c>
      <c r="J23" t="s">
        <v>6</v>
      </c>
      <c r="K23" t="s">
        <v>6</v>
      </c>
      <c r="L23" t="s">
        <v>6</v>
      </c>
      <c r="M23" t="s">
        <v>6</v>
      </c>
    </row>
    <row r="24" spans="1:13" x14ac:dyDescent="0.25">
      <c r="A24">
        <v>20</v>
      </c>
      <c r="B24" t="s">
        <v>37</v>
      </c>
      <c r="C24">
        <v>9.7888000000000002</v>
      </c>
      <c r="D24">
        <v>0.55710000000000004</v>
      </c>
      <c r="E24">
        <v>0.20349999999999999</v>
      </c>
      <c r="F24">
        <v>5.2411000000000003</v>
      </c>
      <c r="G24">
        <v>1.9814000000000001</v>
      </c>
      <c r="H24" t="s">
        <v>6</v>
      </c>
      <c r="I24" t="s">
        <v>6</v>
      </c>
      <c r="J24" t="s">
        <v>6</v>
      </c>
      <c r="K24" t="s">
        <v>6</v>
      </c>
      <c r="L24" t="s">
        <v>6</v>
      </c>
      <c r="M24" t="s">
        <v>6</v>
      </c>
    </row>
    <row r="25" spans="1:13" x14ac:dyDescent="0.25">
      <c r="A25">
        <v>21</v>
      </c>
      <c r="B25" t="s">
        <v>38</v>
      </c>
      <c r="C25">
        <v>4.4333999999999998</v>
      </c>
      <c r="D25">
        <v>0.46939999999999998</v>
      </c>
      <c r="E25">
        <v>0.53759999999999997</v>
      </c>
      <c r="F25">
        <v>2.0318999999999998</v>
      </c>
      <c r="G25">
        <v>2.4131</v>
      </c>
      <c r="H25" t="s">
        <v>6</v>
      </c>
      <c r="I25" t="s">
        <v>6</v>
      </c>
      <c r="J25" t="s">
        <v>6</v>
      </c>
      <c r="K25" t="s">
        <v>6</v>
      </c>
      <c r="L25" t="s">
        <v>6</v>
      </c>
      <c r="M25" t="s">
        <v>6</v>
      </c>
    </row>
    <row r="26" spans="1:13" x14ac:dyDescent="0.25">
      <c r="A26">
        <v>22</v>
      </c>
      <c r="B26" t="s">
        <v>39</v>
      </c>
      <c r="C26">
        <v>1.9051</v>
      </c>
      <c r="D26">
        <v>3.8800000000000001E-2</v>
      </c>
      <c r="E26">
        <v>2.0400000000000001E-2</v>
      </c>
      <c r="F26">
        <v>0.83979999999999999</v>
      </c>
      <c r="G26">
        <v>0.24390000000000001</v>
      </c>
      <c r="H26" t="s">
        <v>6</v>
      </c>
      <c r="I26" t="s">
        <v>6</v>
      </c>
      <c r="J26" t="s">
        <v>6</v>
      </c>
      <c r="K26" t="s">
        <v>6</v>
      </c>
      <c r="L26" t="s">
        <v>6</v>
      </c>
      <c r="M26" t="s">
        <v>6</v>
      </c>
    </row>
    <row r="27" spans="1:13" x14ac:dyDescent="0.25">
      <c r="A27">
        <v>23</v>
      </c>
      <c r="B27" t="s">
        <v>40</v>
      </c>
      <c r="C27">
        <v>2.1844999999999999</v>
      </c>
      <c r="D27">
        <v>5.2200000000000003E-2</v>
      </c>
      <c r="E27">
        <v>5.0299999999999997E-2</v>
      </c>
      <c r="F27">
        <v>0.30680000000000002</v>
      </c>
      <c r="G27">
        <v>0.21709999999999999</v>
      </c>
      <c r="H27" t="s">
        <v>6</v>
      </c>
      <c r="I27" t="s">
        <v>6</v>
      </c>
      <c r="J27" t="s">
        <v>6</v>
      </c>
      <c r="K27" t="s">
        <v>6</v>
      </c>
      <c r="L27" t="s">
        <v>6</v>
      </c>
      <c r="M27" t="s">
        <v>6</v>
      </c>
    </row>
    <row r="28" spans="1:13" x14ac:dyDescent="0.25">
      <c r="A28">
        <v>24</v>
      </c>
      <c r="B28" t="s">
        <v>41</v>
      </c>
      <c r="C28">
        <v>2.0221</v>
      </c>
      <c r="D28">
        <v>3.5700000000000003E-2</v>
      </c>
      <c r="E28">
        <v>3.9800000000000002E-2</v>
      </c>
      <c r="F28">
        <v>0.29820000000000002</v>
      </c>
      <c r="G28">
        <v>0.31080000000000002</v>
      </c>
      <c r="H28" t="s">
        <v>6</v>
      </c>
      <c r="I28" t="s">
        <v>6</v>
      </c>
      <c r="J28" t="s">
        <v>6</v>
      </c>
      <c r="K28" t="s">
        <v>6</v>
      </c>
      <c r="L28" t="s">
        <v>6</v>
      </c>
      <c r="M28" t="s">
        <v>6</v>
      </c>
    </row>
    <row r="29" spans="1:13" x14ac:dyDescent="0.25">
      <c r="A29">
        <v>25</v>
      </c>
      <c r="B29" t="s">
        <v>42</v>
      </c>
      <c r="C29">
        <v>2.6589999999999998</v>
      </c>
      <c r="D29">
        <v>0.10630000000000001</v>
      </c>
      <c r="E29">
        <v>3.5499999999999997E-2</v>
      </c>
      <c r="F29">
        <v>0.44540000000000002</v>
      </c>
      <c r="G29">
        <v>0.36299999999999999</v>
      </c>
      <c r="H29" t="s">
        <v>6</v>
      </c>
      <c r="I29" t="s">
        <v>6</v>
      </c>
      <c r="J29" t="s">
        <v>6</v>
      </c>
      <c r="K29" t="s">
        <v>6</v>
      </c>
      <c r="L29" t="s">
        <v>6</v>
      </c>
      <c r="M29" t="s">
        <v>6</v>
      </c>
    </row>
    <row r="30" spans="1:13" x14ac:dyDescent="0.25">
      <c r="A30">
        <v>26</v>
      </c>
      <c r="B30" t="s">
        <v>43</v>
      </c>
      <c r="C30">
        <v>5.9561000000000002</v>
      </c>
      <c r="D30">
        <v>0.17979999999999999</v>
      </c>
      <c r="E30">
        <v>0.13500000000000001</v>
      </c>
      <c r="F30">
        <v>2.2726000000000002</v>
      </c>
      <c r="G30">
        <v>0.74170000000000003</v>
      </c>
      <c r="H30" t="s">
        <v>6</v>
      </c>
      <c r="I30" t="s">
        <v>6</v>
      </c>
      <c r="J30" t="s">
        <v>6</v>
      </c>
      <c r="K30" t="s">
        <v>6</v>
      </c>
      <c r="L30" t="s">
        <v>6</v>
      </c>
      <c r="M30" t="s">
        <v>6</v>
      </c>
    </row>
    <row r="31" spans="1:13" x14ac:dyDescent="0.25">
      <c r="A31">
        <v>27</v>
      </c>
      <c r="B31" t="s">
        <v>44</v>
      </c>
      <c r="C31">
        <v>5.9337</v>
      </c>
      <c r="D31">
        <v>0.17599999999999999</v>
      </c>
      <c r="E31">
        <v>0.13650000000000001</v>
      </c>
      <c r="F31">
        <v>2.3685999999999998</v>
      </c>
      <c r="G31">
        <v>0.93420000000000003</v>
      </c>
      <c r="H31" t="s">
        <v>6</v>
      </c>
      <c r="I31" t="s">
        <v>6</v>
      </c>
      <c r="J31" t="s">
        <v>6</v>
      </c>
      <c r="K31" t="s">
        <v>6</v>
      </c>
      <c r="L31" t="s">
        <v>6</v>
      </c>
      <c r="M31" t="s">
        <v>6</v>
      </c>
    </row>
    <row r="32" spans="1:13" x14ac:dyDescent="0.25">
      <c r="A32">
        <v>28</v>
      </c>
      <c r="B32" t="s">
        <v>45</v>
      </c>
      <c r="C32">
        <v>6.8155000000000001</v>
      </c>
      <c r="D32">
        <v>0.70209999999999995</v>
      </c>
      <c r="E32">
        <v>0.1434</v>
      </c>
      <c r="F32">
        <v>3.9874000000000001</v>
      </c>
      <c r="G32">
        <v>1.258</v>
      </c>
      <c r="H32" t="s">
        <v>6</v>
      </c>
      <c r="I32" t="s">
        <v>6</v>
      </c>
      <c r="J32" t="s">
        <v>6</v>
      </c>
      <c r="K32" t="s">
        <v>6</v>
      </c>
      <c r="L32" t="s">
        <v>6</v>
      </c>
      <c r="M32" t="s">
        <v>6</v>
      </c>
    </row>
    <row r="33" spans="1:13" x14ac:dyDescent="0.25">
      <c r="A33">
        <v>29</v>
      </c>
      <c r="B33" t="s">
        <v>34</v>
      </c>
      <c r="C33" t="s">
        <v>6</v>
      </c>
      <c r="D33" t="s">
        <v>6</v>
      </c>
      <c r="E33" t="s">
        <v>6</v>
      </c>
      <c r="F33" t="s">
        <v>6</v>
      </c>
      <c r="G33" t="s">
        <v>6</v>
      </c>
      <c r="H33" t="s">
        <v>6</v>
      </c>
      <c r="I33" t="s">
        <v>6</v>
      </c>
      <c r="J33" t="s">
        <v>6</v>
      </c>
      <c r="K33" t="s">
        <v>6</v>
      </c>
      <c r="L33" t="s">
        <v>6</v>
      </c>
      <c r="M33" t="s">
        <v>6</v>
      </c>
    </row>
    <row r="34" spans="1:13" x14ac:dyDescent="0.25">
      <c r="A34">
        <v>30</v>
      </c>
      <c r="B34" t="s">
        <v>46</v>
      </c>
      <c r="C34">
        <v>34.714399999999998</v>
      </c>
      <c r="D34">
        <v>0.27200000000000002</v>
      </c>
      <c r="E34">
        <v>2.0865</v>
      </c>
      <c r="F34">
        <v>17.7026</v>
      </c>
      <c r="G34">
        <v>5.4459</v>
      </c>
      <c r="H34" t="s">
        <v>6</v>
      </c>
      <c r="I34" t="s">
        <v>6</v>
      </c>
      <c r="J34" t="s">
        <v>6</v>
      </c>
      <c r="K34" t="s">
        <v>6</v>
      </c>
      <c r="L34" t="s">
        <v>6</v>
      </c>
      <c r="M34" t="s">
        <v>6</v>
      </c>
    </row>
    <row r="35" spans="1:13" x14ac:dyDescent="0.25">
      <c r="A35">
        <v>31</v>
      </c>
      <c r="B35" t="s">
        <v>47</v>
      </c>
      <c r="C35">
        <v>40.675899999999999</v>
      </c>
      <c r="D35">
        <v>0.18659999999999999</v>
      </c>
      <c r="E35">
        <v>0.60809999999999997</v>
      </c>
      <c r="F35">
        <v>22.193000000000001</v>
      </c>
      <c r="G35">
        <v>1.609</v>
      </c>
      <c r="H35" t="s">
        <v>6</v>
      </c>
      <c r="I35" t="s">
        <v>6</v>
      </c>
      <c r="J35" t="s">
        <v>6</v>
      </c>
      <c r="K35" t="s">
        <v>6</v>
      </c>
      <c r="L35" t="s">
        <v>6</v>
      </c>
      <c r="M35" t="s">
        <v>6</v>
      </c>
    </row>
    <row r="36" spans="1:13" x14ac:dyDescent="0.25">
      <c r="A36">
        <v>32</v>
      </c>
      <c r="B36" t="s">
        <v>48</v>
      </c>
      <c r="C36">
        <v>90.686000000000007</v>
      </c>
      <c r="D36">
        <v>4.4177</v>
      </c>
      <c r="E36">
        <v>2.1375999999999999</v>
      </c>
      <c r="F36">
        <v>62.346699999999998</v>
      </c>
      <c r="G36">
        <v>17.660799999999998</v>
      </c>
      <c r="H36" t="s">
        <v>6</v>
      </c>
      <c r="I36" t="s">
        <v>6</v>
      </c>
      <c r="J36" t="s">
        <v>6</v>
      </c>
      <c r="K36" t="s">
        <v>6</v>
      </c>
      <c r="L36" t="s">
        <v>6</v>
      </c>
      <c r="M36" t="s">
        <v>6</v>
      </c>
    </row>
    <row r="37" spans="1:13" x14ac:dyDescent="0.25">
      <c r="A37">
        <v>33</v>
      </c>
      <c r="B37" t="s">
        <v>49</v>
      </c>
      <c r="C37">
        <v>13.8165</v>
      </c>
      <c r="D37">
        <v>0.42070000000000002</v>
      </c>
      <c r="E37">
        <v>0.1133</v>
      </c>
      <c r="F37">
        <v>11.0067</v>
      </c>
      <c r="G37">
        <v>0.81969999999999998</v>
      </c>
      <c r="H37" t="s">
        <v>6</v>
      </c>
      <c r="I37" t="s">
        <v>6</v>
      </c>
      <c r="J37" t="s">
        <v>6</v>
      </c>
      <c r="K37" t="s">
        <v>6</v>
      </c>
      <c r="L37" t="s">
        <v>6</v>
      </c>
      <c r="M37" t="s">
        <v>6</v>
      </c>
    </row>
    <row r="38" spans="1:13" x14ac:dyDescent="0.25">
      <c r="A38">
        <v>34</v>
      </c>
      <c r="B38" t="s">
        <v>50</v>
      </c>
      <c r="C38">
        <v>15.6808</v>
      </c>
      <c r="D38">
        <v>0.2752</v>
      </c>
      <c r="E38">
        <v>0.45400000000000001</v>
      </c>
      <c r="F38">
        <v>4.6271000000000004</v>
      </c>
      <c r="G38">
        <v>0.83069999999999999</v>
      </c>
      <c r="H38" t="s">
        <v>6</v>
      </c>
      <c r="I38" t="s">
        <v>6</v>
      </c>
      <c r="J38" t="s">
        <v>6</v>
      </c>
      <c r="K38" t="s">
        <v>6</v>
      </c>
      <c r="L38" t="s">
        <v>6</v>
      </c>
      <c r="M38" t="s">
        <v>6</v>
      </c>
    </row>
    <row r="39" spans="1:13" x14ac:dyDescent="0.25">
      <c r="A39">
        <v>35</v>
      </c>
      <c r="B39" t="s">
        <v>51</v>
      </c>
      <c r="C39">
        <v>14.2293</v>
      </c>
      <c r="D39">
        <v>0.19520000000000001</v>
      </c>
      <c r="E39">
        <v>0.2944</v>
      </c>
      <c r="F39">
        <v>4.2375999999999996</v>
      </c>
      <c r="G39">
        <v>0.80200000000000005</v>
      </c>
      <c r="H39" t="s">
        <v>6</v>
      </c>
      <c r="I39" t="s">
        <v>6</v>
      </c>
      <c r="J39" t="s">
        <v>6</v>
      </c>
      <c r="K39" t="s">
        <v>6</v>
      </c>
      <c r="L39" t="s">
        <v>6</v>
      </c>
      <c r="M39" t="s">
        <v>6</v>
      </c>
    </row>
    <row r="40" spans="1:13" x14ac:dyDescent="0.25">
      <c r="A40">
        <v>36</v>
      </c>
      <c r="B40" t="s">
        <v>52</v>
      </c>
      <c r="C40">
        <v>50.875599999999999</v>
      </c>
      <c r="D40">
        <v>1.4362999999999999</v>
      </c>
      <c r="E40">
        <v>1.2576000000000001</v>
      </c>
      <c r="F40">
        <v>28.427</v>
      </c>
      <c r="G40">
        <v>5.4832000000000001</v>
      </c>
      <c r="H40" t="s">
        <v>6</v>
      </c>
      <c r="I40" t="s">
        <v>6</v>
      </c>
      <c r="J40" t="s">
        <v>6</v>
      </c>
      <c r="K40" t="s">
        <v>6</v>
      </c>
      <c r="L40" t="s">
        <v>6</v>
      </c>
      <c r="M40" t="s">
        <v>6</v>
      </c>
    </row>
    <row r="41" spans="1:13" x14ac:dyDescent="0.25">
      <c r="A41">
        <v>37</v>
      </c>
      <c r="B41" t="s">
        <v>53</v>
      </c>
      <c r="C41">
        <v>25.167300000000001</v>
      </c>
      <c r="D41">
        <v>0.161</v>
      </c>
      <c r="E41">
        <v>0.62529999999999997</v>
      </c>
      <c r="F41">
        <v>12.8017</v>
      </c>
      <c r="G41">
        <v>1.8310999999999999</v>
      </c>
      <c r="H41" t="s">
        <v>6</v>
      </c>
      <c r="I41" t="s">
        <v>6</v>
      </c>
      <c r="J41" t="s">
        <v>6</v>
      </c>
      <c r="K41" t="s">
        <v>6</v>
      </c>
      <c r="L41" t="s">
        <v>6</v>
      </c>
      <c r="M41" t="s">
        <v>6</v>
      </c>
    </row>
    <row r="42" spans="1:13" x14ac:dyDescent="0.25">
      <c r="A42">
        <v>38</v>
      </c>
      <c r="B42" t="s">
        <v>54</v>
      </c>
      <c r="C42">
        <v>63.176699999999997</v>
      </c>
      <c r="D42">
        <v>5.3376999999999999</v>
      </c>
      <c r="E42">
        <v>1.6080000000000001</v>
      </c>
      <c r="F42">
        <v>46.1404</v>
      </c>
      <c r="G42">
        <v>6.9025999999999996</v>
      </c>
      <c r="H42" t="s">
        <v>6</v>
      </c>
      <c r="I42" t="s">
        <v>6</v>
      </c>
      <c r="J42" t="s">
        <v>6</v>
      </c>
      <c r="K42" t="s">
        <v>6</v>
      </c>
      <c r="L42" t="s">
        <v>6</v>
      </c>
      <c r="M42" t="s">
        <v>6</v>
      </c>
    </row>
    <row r="43" spans="1:13" x14ac:dyDescent="0.25">
      <c r="A43">
        <v>39</v>
      </c>
      <c r="B43" t="s">
        <v>22</v>
      </c>
      <c r="C43" t="s">
        <v>6</v>
      </c>
      <c r="D43" t="s">
        <v>6</v>
      </c>
      <c r="E43" t="s">
        <v>6</v>
      </c>
      <c r="F43" t="s">
        <v>6</v>
      </c>
      <c r="G43" t="s">
        <v>6</v>
      </c>
      <c r="H43" t="s">
        <v>6</v>
      </c>
      <c r="I43" t="s">
        <v>6</v>
      </c>
      <c r="J43" t="s">
        <v>6</v>
      </c>
      <c r="K43" t="s">
        <v>6</v>
      </c>
      <c r="L43" t="s">
        <v>6</v>
      </c>
      <c r="M43" t="s">
        <v>6</v>
      </c>
    </row>
    <row r="44" spans="1:13" x14ac:dyDescent="0.25">
      <c r="A44">
        <v>40</v>
      </c>
      <c r="B44" t="s">
        <v>23</v>
      </c>
      <c r="C44" t="s">
        <v>6</v>
      </c>
      <c r="D44" t="s">
        <v>6</v>
      </c>
      <c r="E44" t="s">
        <v>6</v>
      </c>
      <c r="F44" t="s">
        <v>6</v>
      </c>
      <c r="G44" t="s">
        <v>6</v>
      </c>
      <c r="H44">
        <v>5.0396999999999998</v>
      </c>
      <c r="I44">
        <v>12.058299999999999</v>
      </c>
      <c r="J44" t="s">
        <v>6</v>
      </c>
      <c r="K44" t="s">
        <v>6</v>
      </c>
      <c r="L44" t="s">
        <v>6</v>
      </c>
      <c r="M44" t="s">
        <v>6</v>
      </c>
    </row>
    <row r="45" spans="1:13" x14ac:dyDescent="0.25">
      <c r="A45">
        <v>41</v>
      </c>
      <c r="B45" t="s">
        <v>24</v>
      </c>
      <c r="C45" t="s">
        <v>6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  <c r="I45" t="s">
        <v>6</v>
      </c>
      <c r="J45" t="s">
        <v>6</v>
      </c>
      <c r="K45" t="s">
        <v>6</v>
      </c>
      <c r="L45" t="s">
        <v>6</v>
      </c>
      <c r="M45" t="s">
        <v>6</v>
      </c>
    </row>
    <row r="46" spans="1:13" x14ac:dyDescent="0.25">
      <c r="A46">
        <v>42</v>
      </c>
      <c r="B46" t="s">
        <v>25</v>
      </c>
      <c r="C46" t="s">
        <v>6</v>
      </c>
      <c r="D46" t="s">
        <v>6</v>
      </c>
      <c r="E46" t="s">
        <v>6</v>
      </c>
      <c r="F46" t="s">
        <v>6</v>
      </c>
      <c r="G46" t="s">
        <v>6</v>
      </c>
      <c r="H46">
        <v>25.9833</v>
      </c>
      <c r="I46">
        <v>28.058399999999999</v>
      </c>
      <c r="J46" t="s">
        <v>6</v>
      </c>
      <c r="K46" t="s">
        <v>6</v>
      </c>
      <c r="L46" t="s">
        <v>6</v>
      </c>
      <c r="M46" t="s">
        <v>6</v>
      </c>
    </row>
    <row r="47" spans="1:13" x14ac:dyDescent="0.25">
      <c r="A47">
        <v>43</v>
      </c>
      <c r="B47" t="s">
        <v>26</v>
      </c>
      <c r="C47" t="s">
        <v>6</v>
      </c>
      <c r="D47" t="s">
        <v>6</v>
      </c>
      <c r="E47" t="s">
        <v>6</v>
      </c>
      <c r="F47" t="s">
        <v>6</v>
      </c>
      <c r="G47" t="s">
        <v>6</v>
      </c>
      <c r="H47">
        <v>52.217599999999997</v>
      </c>
      <c r="I47">
        <v>20.035499999999999</v>
      </c>
      <c r="J47" t="s">
        <v>6</v>
      </c>
      <c r="K47" t="s">
        <v>6</v>
      </c>
      <c r="L47" t="s">
        <v>6</v>
      </c>
      <c r="M47" t="s">
        <v>6</v>
      </c>
    </row>
    <row r="48" spans="1:13" x14ac:dyDescent="0.25">
      <c r="A48">
        <v>44</v>
      </c>
      <c r="B48" t="s">
        <v>20</v>
      </c>
      <c r="C48" t="s">
        <v>6</v>
      </c>
      <c r="D48" t="s">
        <v>6</v>
      </c>
      <c r="E48" t="s">
        <v>6</v>
      </c>
      <c r="F48" t="s">
        <v>6</v>
      </c>
      <c r="G48">
        <v>0.74239999999999995</v>
      </c>
      <c r="H48" t="s">
        <v>6</v>
      </c>
      <c r="I48" t="s">
        <v>6</v>
      </c>
      <c r="J48" t="s">
        <v>6</v>
      </c>
      <c r="K48" t="s">
        <v>6</v>
      </c>
      <c r="L48" t="s">
        <v>6</v>
      </c>
      <c r="M48" t="s">
        <v>6</v>
      </c>
    </row>
    <row r="49" spans="1:13" x14ac:dyDescent="0.25">
      <c r="A49">
        <v>45</v>
      </c>
      <c r="B49" t="s">
        <v>27</v>
      </c>
      <c r="C49">
        <v>1.5619000000000001</v>
      </c>
      <c r="D49">
        <v>1.6122000000000001</v>
      </c>
      <c r="E49">
        <v>1.024</v>
      </c>
      <c r="F49">
        <v>0.87319999999999998</v>
      </c>
      <c r="G49">
        <v>1.3811</v>
      </c>
      <c r="H49" t="s">
        <v>6</v>
      </c>
      <c r="I49" t="s">
        <v>6</v>
      </c>
      <c r="J49" t="s">
        <v>6</v>
      </c>
      <c r="K49" t="s">
        <v>6</v>
      </c>
      <c r="L49" t="s">
        <v>6</v>
      </c>
      <c r="M49" t="s">
        <v>6</v>
      </c>
    </row>
    <row r="50" spans="1:13" x14ac:dyDescent="0.25">
      <c r="A50">
        <v>46</v>
      </c>
      <c r="B50" t="s">
        <v>28</v>
      </c>
      <c r="C50">
        <v>4.9200999999999997</v>
      </c>
      <c r="D50">
        <v>6.5423</v>
      </c>
      <c r="E50">
        <v>5.0366</v>
      </c>
      <c r="F50">
        <v>4.8777999999999997</v>
      </c>
      <c r="G50">
        <v>5.5545</v>
      </c>
      <c r="H50" t="s">
        <v>6</v>
      </c>
      <c r="I50" t="s">
        <v>6</v>
      </c>
      <c r="J50" t="s">
        <v>6</v>
      </c>
      <c r="K50" t="s">
        <v>6</v>
      </c>
      <c r="L50" t="s">
        <v>6</v>
      </c>
      <c r="M50" t="s">
        <v>6</v>
      </c>
    </row>
    <row r="51" spans="1:13" x14ac:dyDescent="0.25">
      <c r="A51">
        <v>47</v>
      </c>
      <c r="B51" t="s">
        <v>29</v>
      </c>
      <c r="C51">
        <v>10.805999999999999</v>
      </c>
      <c r="D51">
        <v>11.8812</v>
      </c>
      <c r="E51">
        <v>10.3856</v>
      </c>
      <c r="F51">
        <v>10.2761</v>
      </c>
      <c r="G51">
        <v>11.1081</v>
      </c>
      <c r="H51" t="s">
        <v>6</v>
      </c>
      <c r="I51" t="s">
        <v>6</v>
      </c>
      <c r="J51" t="s">
        <v>6</v>
      </c>
      <c r="K51" t="s">
        <v>6</v>
      </c>
      <c r="L51" t="s">
        <v>6</v>
      </c>
      <c r="M51" t="s">
        <v>6</v>
      </c>
    </row>
    <row r="52" spans="1:13" x14ac:dyDescent="0.25">
      <c r="A52">
        <v>48</v>
      </c>
      <c r="B52" t="s">
        <v>30</v>
      </c>
      <c r="C52">
        <v>25.408200000000001</v>
      </c>
      <c r="D52">
        <v>23.933</v>
      </c>
      <c r="E52">
        <v>25.638200000000001</v>
      </c>
      <c r="F52">
        <v>25.622599999999998</v>
      </c>
      <c r="G52">
        <v>26.909500000000001</v>
      </c>
      <c r="H52" t="s">
        <v>6</v>
      </c>
      <c r="I52" t="s">
        <v>6</v>
      </c>
      <c r="J52" t="s">
        <v>6</v>
      </c>
      <c r="K52" t="s">
        <v>6</v>
      </c>
      <c r="L52" t="s">
        <v>6</v>
      </c>
      <c r="M52" t="s">
        <v>6</v>
      </c>
    </row>
    <row r="53" spans="1:13" x14ac:dyDescent="0.25">
      <c r="A53">
        <v>49</v>
      </c>
      <c r="B53" t="s">
        <v>31</v>
      </c>
      <c r="C53">
        <v>50.960799999999999</v>
      </c>
      <c r="D53">
        <v>39.030299999999997</v>
      </c>
      <c r="E53">
        <v>51.9163</v>
      </c>
      <c r="F53">
        <v>51.999899999999997</v>
      </c>
      <c r="G53">
        <v>54.607799999999997</v>
      </c>
      <c r="H53" t="s">
        <v>6</v>
      </c>
      <c r="I53" t="s">
        <v>6</v>
      </c>
      <c r="J53" t="s">
        <v>6</v>
      </c>
      <c r="K53" t="s">
        <v>6</v>
      </c>
      <c r="L53" t="s">
        <v>6</v>
      </c>
      <c r="M53" t="s">
        <v>6</v>
      </c>
    </row>
    <row r="54" spans="1:13" x14ac:dyDescent="0.25">
      <c r="A54">
        <v>50</v>
      </c>
      <c r="B54" t="s">
        <v>34</v>
      </c>
      <c r="C54" t="s">
        <v>6</v>
      </c>
      <c r="D54" t="s">
        <v>6</v>
      </c>
      <c r="E54" t="s">
        <v>6</v>
      </c>
      <c r="F54" t="s">
        <v>6</v>
      </c>
      <c r="G54" t="s">
        <v>6</v>
      </c>
      <c r="H54" t="s">
        <v>6</v>
      </c>
      <c r="I54" t="s">
        <v>6</v>
      </c>
      <c r="J54" t="s">
        <v>6</v>
      </c>
      <c r="K54" t="s">
        <v>6</v>
      </c>
      <c r="L54" t="s">
        <v>6</v>
      </c>
      <c r="M54" t="s">
        <v>6</v>
      </c>
    </row>
    <row r="55" spans="1:13" x14ac:dyDescent="0.25">
      <c r="A55" t="s">
        <v>55</v>
      </c>
    </row>
    <row r="56" spans="1:13" x14ac:dyDescent="0.25">
      <c r="A56" t="s">
        <v>56</v>
      </c>
    </row>
    <row r="57" spans="1:13" x14ac:dyDescent="0.25">
      <c r="A57" t="s">
        <v>57</v>
      </c>
    </row>
    <row r="58" spans="1:13" x14ac:dyDescent="0.25">
      <c r="A58" t="s">
        <v>58</v>
      </c>
    </row>
    <row r="59" spans="1:13" x14ac:dyDescent="0.25">
      <c r="A59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83F3-A684-4AA8-953F-C74D90BCF494}">
  <dimension ref="A1:M52"/>
  <sheetViews>
    <sheetView workbookViewId="0">
      <selection activeCell="P8" sqref="P8"/>
    </sheetView>
  </sheetViews>
  <sheetFormatPr defaultRowHeight="15" x14ac:dyDescent="0.25"/>
  <cols>
    <col min="2" max="2" width="19.5703125" bestFit="1" customWidth="1"/>
    <col min="3" max="3" width="8.140625" bestFit="1" customWidth="1"/>
    <col min="4" max="4" width="11.42578125" bestFit="1" customWidth="1"/>
    <col min="5" max="5" width="10.140625" bestFit="1" customWidth="1"/>
    <col min="6" max="6" width="11.28515625" bestFit="1" customWidth="1"/>
    <col min="7" max="10" width="8.5703125" bestFit="1" customWidth="1"/>
    <col min="11" max="11" width="10.42578125" bestFit="1" customWidth="1"/>
    <col min="12" max="12" width="8.5703125" bestFit="1" customWidth="1"/>
    <col min="13" max="13" width="8.855468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  <c r="J1" t="s">
        <v>3</v>
      </c>
      <c r="K1" t="s">
        <v>3</v>
      </c>
      <c r="L1" t="s">
        <v>3</v>
      </c>
      <c r="M1" t="s">
        <v>3</v>
      </c>
    </row>
    <row r="2" spans="1:13" x14ac:dyDescent="0.25">
      <c r="A2" t="s">
        <v>4</v>
      </c>
      <c r="B2" t="s">
        <v>5</v>
      </c>
      <c r="C2" t="s">
        <v>6</v>
      </c>
      <c r="D2" t="s">
        <v>6</v>
      </c>
      <c r="E2" t="s">
        <v>6</v>
      </c>
      <c r="F2" t="s">
        <v>6</v>
      </c>
      <c r="G2" t="s">
        <v>6</v>
      </c>
      <c r="H2" t="s">
        <v>65</v>
      </c>
      <c r="I2" t="s">
        <v>65</v>
      </c>
      <c r="J2" t="s">
        <v>65</v>
      </c>
      <c r="K2" t="s">
        <v>65</v>
      </c>
      <c r="L2" t="s">
        <v>65</v>
      </c>
      <c r="M2" t="s">
        <v>65</v>
      </c>
    </row>
    <row r="3" spans="1:13" x14ac:dyDescent="0.25">
      <c r="A3" t="s">
        <v>12</v>
      </c>
      <c r="B3" t="s">
        <v>12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7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  <c r="M3" s="3" t="s">
        <v>17</v>
      </c>
    </row>
    <row r="4" spans="1:13" x14ac:dyDescent="0.25">
      <c r="C4" t="s">
        <v>18</v>
      </c>
      <c r="D4" t="s">
        <v>18</v>
      </c>
      <c r="E4" t="s">
        <v>18</v>
      </c>
      <c r="F4" t="s">
        <v>18</v>
      </c>
      <c r="G4" t="s">
        <v>18</v>
      </c>
      <c r="H4" t="s">
        <v>19</v>
      </c>
      <c r="I4" t="s">
        <v>19</v>
      </c>
      <c r="J4" t="s">
        <v>19</v>
      </c>
      <c r="K4" t="s">
        <v>19</v>
      </c>
      <c r="L4" t="s">
        <v>19</v>
      </c>
      <c r="M4" t="s">
        <v>19</v>
      </c>
    </row>
    <row r="5" spans="1:13" x14ac:dyDescent="0.25">
      <c r="A5">
        <v>1</v>
      </c>
      <c r="B5" t="s">
        <v>20</v>
      </c>
      <c r="C5" t="s">
        <v>6</v>
      </c>
      <c r="D5" t="s">
        <v>6</v>
      </c>
      <c r="E5" t="s">
        <v>6</v>
      </c>
      <c r="F5" t="s">
        <v>6</v>
      </c>
      <c r="G5" t="s">
        <v>6</v>
      </c>
      <c r="H5" t="s">
        <v>6</v>
      </c>
      <c r="I5" t="s">
        <v>6</v>
      </c>
      <c r="J5" t="s">
        <v>6</v>
      </c>
      <c r="K5" t="s">
        <v>6</v>
      </c>
      <c r="L5" t="s">
        <v>6</v>
      </c>
      <c r="M5" t="s">
        <v>6</v>
      </c>
    </row>
    <row r="6" spans="1:13" x14ac:dyDescent="0.25">
      <c r="A6">
        <v>2</v>
      </c>
      <c r="B6" t="s">
        <v>21</v>
      </c>
      <c r="C6" t="s">
        <v>6</v>
      </c>
      <c r="D6" t="s">
        <v>6</v>
      </c>
      <c r="E6" t="s">
        <v>6</v>
      </c>
      <c r="F6" t="s">
        <v>6</v>
      </c>
      <c r="G6" t="s">
        <v>6</v>
      </c>
      <c r="H6" t="s">
        <v>6</v>
      </c>
      <c r="I6" t="s">
        <v>6</v>
      </c>
      <c r="J6" t="s">
        <v>6</v>
      </c>
      <c r="K6" t="s">
        <v>6</v>
      </c>
      <c r="L6" t="s">
        <v>6</v>
      </c>
      <c r="M6" t="s">
        <v>6</v>
      </c>
    </row>
    <row r="7" spans="1:13" x14ac:dyDescent="0.25">
      <c r="A7">
        <v>3</v>
      </c>
      <c r="B7" t="s">
        <v>22</v>
      </c>
      <c r="C7" t="s">
        <v>6</v>
      </c>
      <c r="D7" t="s">
        <v>6</v>
      </c>
      <c r="E7" t="s">
        <v>6</v>
      </c>
      <c r="F7" t="s">
        <v>6</v>
      </c>
      <c r="G7" t="s">
        <v>6</v>
      </c>
      <c r="H7" t="s">
        <v>6</v>
      </c>
      <c r="I7" t="s">
        <v>6</v>
      </c>
      <c r="J7">
        <v>0.81179999999999997</v>
      </c>
      <c r="K7" t="s">
        <v>6</v>
      </c>
      <c r="L7">
        <v>0.71050000000000002</v>
      </c>
      <c r="M7">
        <v>0.67310000000000003</v>
      </c>
    </row>
    <row r="8" spans="1:13" x14ac:dyDescent="0.25">
      <c r="A8">
        <v>4</v>
      </c>
      <c r="B8" t="s">
        <v>23</v>
      </c>
      <c r="C8" t="s">
        <v>6</v>
      </c>
      <c r="D8" t="s">
        <v>6</v>
      </c>
      <c r="E8" t="s">
        <v>6</v>
      </c>
      <c r="F8" t="s">
        <v>6</v>
      </c>
      <c r="G8" t="s">
        <v>6</v>
      </c>
      <c r="H8" t="s">
        <v>6</v>
      </c>
      <c r="I8" t="s">
        <v>6</v>
      </c>
      <c r="J8">
        <v>4.4191000000000003</v>
      </c>
      <c r="K8" t="s">
        <v>6</v>
      </c>
      <c r="L8">
        <v>4.4569000000000001</v>
      </c>
      <c r="M8">
        <v>4.5926</v>
      </c>
    </row>
    <row r="9" spans="1:13" x14ac:dyDescent="0.25">
      <c r="A9">
        <v>5</v>
      </c>
      <c r="B9" t="s">
        <v>24</v>
      </c>
      <c r="C9" t="s">
        <v>6</v>
      </c>
      <c r="D9" t="s">
        <v>6</v>
      </c>
      <c r="E9" t="s">
        <v>6</v>
      </c>
      <c r="F9" t="s">
        <v>6</v>
      </c>
      <c r="G9" t="s">
        <v>6</v>
      </c>
      <c r="H9" t="s">
        <v>6</v>
      </c>
      <c r="I9" t="s">
        <v>6</v>
      </c>
      <c r="J9">
        <v>9.2117000000000004</v>
      </c>
      <c r="K9" t="s">
        <v>6</v>
      </c>
      <c r="L9">
        <v>9.0210000000000008</v>
      </c>
      <c r="M9">
        <v>9.3414999999999999</v>
      </c>
    </row>
    <row r="10" spans="1:13" x14ac:dyDescent="0.25">
      <c r="A10">
        <v>6</v>
      </c>
      <c r="B10" t="s">
        <v>25</v>
      </c>
      <c r="C10" t="s">
        <v>6</v>
      </c>
      <c r="D10" t="s">
        <v>6</v>
      </c>
      <c r="E10" t="s">
        <v>6</v>
      </c>
      <c r="F10" t="s">
        <v>6</v>
      </c>
      <c r="G10" t="s">
        <v>6</v>
      </c>
      <c r="H10" t="s">
        <v>6</v>
      </c>
      <c r="I10" t="s">
        <v>6</v>
      </c>
      <c r="J10">
        <v>23.901700000000002</v>
      </c>
      <c r="K10" t="s">
        <v>6</v>
      </c>
      <c r="L10">
        <v>24.006900000000002</v>
      </c>
      <c r="M10">
        <v>24.444600000000001</v>
      </c>
    </row>
    <row r="11" spans="1:13" x14ac:dyDescent="0.25">
      <c r="A11">
        <v>7</v>
      </c>
      <c r="B11" t="s">
        <v>26</v>
      </c>
      <c r="C11" t="s">
        <v>6</v>
      </c>
      <c r="D11" t="s">
        <v>6</v>
      </c>
      <c r="E11" t="s">
        <v>6</v>
      </c>
      <c r="F11" t="s">
        <v>6</v>
      </c>
      <c r="G11" t="s">
        <v>6</v>
      </c>
      <c r="H11" t="s">
        <v>6</v>
      </c>
      <c r="I11" t="s">
        <v>6</v>
      </c>
      <c r="J11">
        <v>50.768700000000003</v>
      </c>
      <c r="K11" t="s">
        <v>6</v>
      </c>
      <c r="L11">
        <v>50.752499999999998</v>
      </c>
      <c r="M11">
        <v>50.456699999999998</v>
      </c>
    </row>
    <row r="12" spans="1:13" x14ac:dyDescent="0.25">
      <c r="A12">
        <v>8</v>
      </c>
      <c r="B12" t="s">
        <v>20</v>
      </c>
      <c r="C12" t="s">
        <v>6</v>
      </c>
      <c r="D12" t="s">
        <v>6</v>
      </c>
      <c r="E12" t="s">
        <v>6</v>
      </c>
      <c r="F12" t="s">
        <v>6</v>
      </c>
      <c r="G12" t="s">
        <v>6</v>
      </c>
      <c r="H12" t="s">
        <v>6</v>
      </c>
      <c r="I12" t="s">
        <v>6</v>
      </c>
      <c r="J12" t="s">
        <v>6</v>
      </c>
      <c r="K12" t="s">
        <v>6</v>
      </c>
      <c r="L12" t="s">
        <v>6</v>
      </c>
      <c r="M12" t="s">
        <v>6</v>
      </c>
    </row>
    <row r="13" spans="1:13" x14ac:dyDescent="0.25">
      <c r="A13">
        <v>9</v>
      </c>
      <c r="B13" t="s">
        <v>66</v>
      </c>
      <c r="C13" t="s">
        <v>6</v>
      </c>
      <c r="D13" t="s">
        <v>6</v>
      </c>
      <c r="E13" t="s">
        <v>6</v>
      </c>
      <c r="F13" t="s">
        <v>6</v>
      </c>
      <c r="G13" t="s">
        <v>6</v>
      </c>
      <c r="H13" t="s">
        <v>6</v>
      </c>
      <c r="I13" t="s">
        <v>6</v>
      </c>
      <c r="J13" t="s">
        <v>6</v>
      </c>
      <c r="K13" t="s">
        <v>6</v>
      </c>
      <c r="L13">
        <v>26.6967</v>
      </c>
      <c r="M13" t="s">
        <v>6</v>
      </c>
    </row>
    <row r="14" spans="1:13" x14ac:dyDescent="0.25">
      <c r="A14">
        <v>10</v>
      </c>
      <c r="B14" t="s">
        <v>67</v>
      </c>
      <c r="C14" t="s">
        <v>6</v>
      </c>
      <c r="D14" t="s">
        <v>6</v>
      </c>
      <c r="E14" t="s">
        <v>6</v>
      </c>
      <c r="F14" t="s">
        <v>6</v>
      </c>
      <c r="G14" t="s">
        <v>6</v>
      </c>
      <c r="H14" t="s">
        <v>6</v>
      </c>
      <c r="I14" t="s">
        <v>6</v>
      </c>
      <c r="J14" t="s">
        <v>6</v>
      </c>
      <c r="K14" t="s">
        <v>6</v>
      </c>
      <c r="L14">
        <v>28.29</v>
      </c>
      <c r="M14" t="s">
        <v>6</v>
      </c>
    </row>
    <row r="15" spans="1:13" x14ac:dyDescent="0.25">
      <c r="A15">
        <v>11</v>
      </c>
      <c r="B15" t="s">
        <v>68</v>
      </c>
      <c r="C15" t="s">
        <v>6</v>
      </c>
      <c r="D15" t="s">
        <v>6</v>
      </c>
      <c r="E15" t="s">
        <v>6</v>
      </c>
      <c r="F15" t="s">
        <v>6</v>
      </c>
      <c r="G15" t="s">
        <v>6</v>
      </c>
      <c r="H15" t="s">
        <v>6</v>
      </c>
      <c r="I15" t="s">
        <v>6</v>
      </c>
      <c r="J15" t="s">
        <v>6</v>
      </c>
      <c r="K15" t="s">
        <v>6</v>
      </c>
      <c r="L15">
        <v>27.421700000000001</v>
      </c>
      <c r="M15">
        <v>0.21079999999999999</v>
      </c>
    </row>
    <row r="16" spans="1:13" x14ac:dyDescent="0.25">
      <c r="A16">
        <v>12</v>
      </c>
      <c r="B16" t="s">
        <v>69</v>
      </c>
      <c r="C16" t="s">
        <v>6</v>
      </c>
      <c r="D16" t="s">
        <v>6</v>
      </c>
      <c r="E16" t="s">
        <v>6</v>
      </c>
      <c r="F16" t="s">
        <v>6</v>
      </c>
      <c r="G16" t="s">
        <v>6</v>
      </c>
      <c r="H16" t="s">
        <v>6</v>
      </c>
      <c r="I16" t="s">
        <v>6</v>
      </c>
      <c r="J16" t="s">
        <v>6</v>
      </c>
      <c r="K16" t="s">
        <v>6</v>
      </c>
      <c r="L16">
        <v>27.0974</v>
      </c>
      <c r="M16" t="s">
        <v>6</v>
      </c>
    </row>
    <row r="17" spans="1:13" x14ac:dyDescent="0.25">
      <c r="A17">
        <v>13</v>
      </c>
      <c r="B17" t="s">
        <v>70</v>
      </c>
      <c r="C17" t="s">
        <v>6</v>
      </c>
      <c r="D17" t="s">
        <v>6</v>
      </c>
      <c r="E17" t="s">
        <v>6</v>
      </c>
      <c r="F17" t="s">
        <v>6</v>
      </c>
      <c r="G17" t="s">
        <v>6</v>
      </c>
      <c r="H17" t="s">
        <v>6</v>
      </c>
      <c r="I17" t="s">
        <v>6</v>
      </c>
      <c r="J17" t="s">
        <v>6</v>
      </c>
      <c r="K17" t="s">
        <v>6</v>
      </c>
      <c r="L17">
        <v>27.1355</v>
      </c>
      <c r="M17">
        <v>0.72289999999999999</v>
      </c>
    </row>
    <row r="18" spans="1:13" x14ac:dyDescent="0.25">
      <c r="A18">
        <v>14</v>
      </c>
      <c r="B18" t="s">
        <v>71</v>
      </c>
      <c r="C18" t="s">
        <v>6</v>
      </c>
      <c r="D18" t="s">
        <v>6</v>
      </c>
      <c r="E18" t="s">
        <v>6</v>
      </c>
      <c r="F18" t="s">
        <v>6</v>
      </c>
      <c r="G18" t="s">
        <v>6</v>
      </c>
      <c r="H18" t="s">
        <v>6</v>
      </c>
      <c r="I18" t="s">
        <v>6</v>
      </c>
      <c r="J18" t="s">
        <v>6</v>
      </c>
      <c r="K18" t="s">
        <v>6</v>
      </c>
      <c r="L18">
        <v>26.473600000000001</v>
      </c>
      <c r="M18">
        <v>0.64259999999999995</v>
      </c>
    </row>
    <row r="19" spans="1:13" x14ac:dyDescent="0.25">
      <c r="A19">
        <v>15</v>
      </c>
      <c r="B19" t="s">
        <v>72</v>
      </c>
      <c r="C19" t="s">
        <v>6</v>
      </c>
      <c r="D19" t="s">
        <v>6</v>
      </c>
      <c r="E19" t="s">
        <v>6</v>
      </c>
      <c r="F19" t="s">
        <v>6</v>
      </c>
      <c r="G19" t="s">
        <v>6</v>
      </c>
      <c r="H19" t="s">
        <v>6</v>
      </c>
      <c r="I19" t="s">
        <v>6</v>
      </c>
      <c r="J19" t="s">
        <v>6</v>
      </c>
      <c r="K19" t="s">
        <v>6</v>
      </c>
      <c r="L19">
        <v>26.992799999999999</v>
      </c>
      <c r="M19">
        <v>0.69520000000000004</v>
      </c>
    </row>
    <row r="20" spans="1:13" x14ac:dyDescent="0.25">
      <c r="A20">
        <v>16</v>
      </c>
      <c r="B20" t="s">
        <v>73</v>
      </c>
      <c r="C20" t="s">
        <v>6</v>
      </c>
      <c r="D20" t="s">
        <v>6</v>
      </c>
      <c r="E20" t="s">
        <v>6</v>
      </c>
      <c r="F20" t="s">
        <v>6</v>
      </c>
      <c r="G20" t="s">
        <v>6</v>
      </c>
      <c r="H20" t="s">
        <v>6</v>
      </c>
      <c r="I20" t="s">
        <v>6</v>
      </c>
      <c r="J20" t="s">
        <v>6</v>
      </c>
      <c r="K20" t="s">
        <v>6</v>
      </c>
      <c r="L20">
        <v>29.138000000000002</v>
      </c>
      <c r="M20" t="s">
        <v>6</v>
      </c>
    </row>
    <row r="21" spans="1:13" x14ac:dyDescent="0.25">
      <c r="A21">
        <v>17</v>
      </c>
      <c r="B21" t="s">
        <v>74</v>
      </c>
      <c r="C21" t="s">
        <v>6</v>
      </c>
      <c r="D21" t="s">
        <v>6</v>
      </c>
      <c r="E21" t="s">
        <v>6</v>
      </c>
      <c r="F21" t="s">
        <v>6</v>
      </c>
      <c r="G21" t="s">
        <v>6</v>
      </c>
      <c r="H21" t="s">
        <v>6</v>
      </c>
      <c r="I21" t="s">
        <v>6</v>
      </c>
      <c r="J21" t="s">
        <v>6</v>
      </c>
      <c r="K21" t="s">
        <v>6</v>
      </c>
      <c r="L21">
        <v>28.004200000000001</v>
      </c>
      <c r="M21" t="s">
        <v>6</v>
      </c>
    </row>
    <row r="22" spans="1:13" x14ac:dyDescent="0.25">
      <c r="A22">
        <v>18</v>
      </c>
      <c r="B22" t="s">
        <v>75</v>
      </c>
      <c r="C22" t="s">
        <v>6</v>
      </c>
      <c r="D22" t="s">
        <v>6</v>
      </c>
      <c r="E22" t="s">
        <v>6</v>
      </c>
      <c r="F22" t="s">
        <v>6</v>
      </c>
      <c r="G22" t="s">
        <v>6</v>
      </c>
      <c r="H22" t="s">
        <v>6</v>
      </c>
      <c r="I22" t="s">
        <v>6</v>
      </c>
      <c r="J22" t="s">
        <v>6</v>
      </c>
      <c r="K22" t="s">
        <v>6</v>
      </c>
      <c r="L22">
        <v>23.607800000000001</v>
      </c>
      <c r="M22">
        <v>0.74009999999999998</v>
      </c>
    </row>
    <row r="23" spans="1:13" x14ac:dyDescent="0.25">
      <c r="A23">
        <v>19</v>
      </c>
      <c r="B23" t="s">
        <v>76</v>
      </c>
      <c r="C23" t="s">
        <v>6</v>
      </c>
      <c r="D23" t="s">
        <v>6</v>
      </c>
      <c r="E23" t="s">
        <v>6</v>
      </c>
      <c r="F23" t="s">
        <v>6</v>
      </c>
      <c r="G23" t="s">
        <v>6</v>
      </c>
      <c r="H23" t="s">
        <v>6</v>
      </c>
      <c r="I23" t="s">
        <v>6</v>
      </c>
      <c r="J23" t="s">
        <v>6</v>
      </c>
      <c r="K23" t="s">
        <v>6</v>
      </c>
      <c r="L23">
        <v>27.315000000000001</v>
      </c>
      <c r="M23">
        <v>0.96260000000000001</v>
      </c>
    </row>
    <row r="24" spans="1:13" x14ac:dyDescent="0.25">
      <c r="A24">
        <v>20</v>
      </c>
      <c r="B24" t="s">
        <v>77</v>
      </c>
      <c r="C24" t="s">
        <v>6</v>
      </c>
      <c r="D24" t="s">
        <v>6</v>
      </c>
      <c r="E24" t="s">
        <v>6</v>
      </c>
      <c r="F24" t="s">
        <v>6</v>
      </c>
      <c r="G24" t="s">
        <v>6</v>
      </c>
      <c r="H24" t="s">
        <v>6</v>
      </c>
      <c r="I24" t="s">
        <v>6</v>
      </c>
      <c r="J24" t="s">
        <v>6</v>
      </c>
      <c r="K24" t="s">
        <v>6</v>
      </c>
      <c r="L24">
        <v>27.135300000000001</v>
      </c>
      <c r="M24">
        <v>0.28260000000000002</v>
      </c>
    </row>
    <row r="25" spans="1:13" x14ac:dyDescent="0.25">
      <c r="A25">
        <v>21</v>
      </c>
      <c r="B25" t="s">
        <v>78</v>
      </c>
      <c r="C25" t="s">
        <v>6</v>
      </c>
      <c r="D25" t="s">
        <v>6</v>
      </c>
      <c r="E25" t="s">
        <v>6</v>
      </c>
      <c r="F25" t="s">
        <v>6</v>
      </c>
      <c r="G25" t="s">
        <v>6</v>
      </c>
      <c r="H25" t="s">
        <v>6</v>
      </c>
      <c r="I25" t="s">
        <v>6</v>
      </c>
      <c r="J25" t="s">
        <v>6</v>
      </c>
      <c r="K25" t="s">
        <v>6</v>
      </c>
      <c r="L25">
        <v>27.034400000000002</v>
      </c>
      <c r="M25">
        <v>0.86450000000000005</v>
      </c>
    </row>
    <row r="26" spans="1:13" x14ac:dyDescent="0.25">
      <c r="A26">
        <v>22</v>
      </c>
      <c r="B26" t="s">
        <v>34</v>
      </c>
      <c r="C26" t="s">
        <v>6</v>
      </c>
      <c r="D26" t="s">
        <v>6</v>
      </c>
      <c r="E26" t="s">
        <v>6</v>
      </c>
      <c r="F26" t="s">
        <v>6</v>
      </c>
      <c r="G26" t="s">
        <v>6</v>
      </c>
      <c r="H26" t="s">
        <v>6</v>
      </c>
      <c r="I26" t="s">
        <v>6</v>
      </c>
      <c r="J26" t="s">
        <v>6</v>
      </c>
      <c r="K26" t="s">
        <v>6</v>
      </c>
      <c r="L26" t="s">
        <v>6</v>
      </c>
      <c r="M26" t="s">
        <v>6</v>
      </c>
    </row>
    <row r="27" spans="1:13" x14ac:dyDescent="0.25">
      <c r="A27">
        <v>23</v>
      </c>
      <c r="B27" t="s">
        <v>79</v>
      </c>
      <c r="C27" t="s">
        <v>6</v>
      </c>
      <c r="D27" t="s">
        <v>6</v>
      </c>
      <c r="E27" t="s">
        <v>6</v>
      </c>
      <c r="F27" t="s">
        <v>6</v>
      </c>
      <c r="G27" t="s">
        <v>6</v>
      </c>
      <c r="H27" t="s">
        <v>6</v>
      </c>
      <c r="I27" t="s">
        <v>6</v>
      </c>
      <c r="J27" t="s">
        <v>6</v>
      </c>
      <c r="K27" t="s">
        <v>6</v>
      </c>
      <c r="L27">
        <v>2.7408999999999999</v>
      </c>
      <c r="M27" t="s">
        <v>6</v>
      </c>
    </row>
    <row r="28" spans="1:13" x14ac:dyDescent="0.25">
      <c r="A28">
        <v>24</v>
      </c>
      <c r="B28" t="s">
        <v>80</v>
      </c>
      <c r="C28" t="s">
        <v>6</v>
      </c>
      <c r="D28" t="s">
        <v>6</v>
      </c>
      <c r="E28" t="s">
        <v>6</v>
      </c>
      <c r="F28" t="s">
        <v>6</v>
      </c>
      <c r="G28" t="s">
        <v>6</v>
      </c>
      <c r="H28" t="s">
        <v>6</v>
      </c>
      <c r="I28" t="s">
        <v>6</v>
      </c>
      <c r="J28" t="s">
        <v>6</v>
      </c>
      <c r="K28" t="s">
        <v>6</v>
      </c>
      <c r="L28">
        <v>2.8946999999999998</v>
      </c>
      <c r="M28" t="s">
        <v>6</v>
      </c>
    </row>
    <row r="29" spans="1:13" x14ac:dyDescent="0.25">
      <c r="A29">
        <v>25</v>
      </c>
      <c r="B29" t="s">
        <v>81</v>
      </c>
      <c r="C29" t="s">
        <v>6</v>
      </c>
      <c r="D29" t="s">
        <v>6</v>
      </c>
      <c r="E29" t="s">
        <v>6</v>
      </c>
      <c r="F29" t="s">
        <v>6</v>
      </c>
      <c r="G29" t="s">
        <v>6</v>
      </c>
      <c r="H29" t="s">
        <v>6</v>
      </c>
      <c r="I29" t="s">
        <v>6</v>
      </c>
      <c r="J29" t="s">
        <v>6</v>
      </c>
      <c r="K29" t="s">
        <v>6</v>
      </c>
      <c r="L29">
        <v>2.7829999999999999</v>
      </c>
      <c r="M29" t="s">
        <v>6</v>
      </c>
    </row>
    <row r="30" spans="1:13" x14ac:dyDescent="0.25">
      <c r="A30">
        <v>26</v>
      </c>
      <c r="B30" t="s">
        <v>82</v>
      </c>
      <c r="C30" t="s">
        <v>6</v>
      </c>
      <c r="D30" t="s">
        <v>6</v>
      </c>
      <c r="E30" t="s">
        <v>6</v>
      </c>
      <c r="F30" t="s">
        <v>6</v>
      </c>
      <c r="G30" t="s">
        <v>6</v>
      </c>
      <c r="H30" t="s">
        <v>6</v>
      </c>
      <c r="I30" t="s">
        <v>6</v>
      </c>
      <c r="J30" t="s">
        <v>6</v>
      </c>
      <c r="K30" t="s">
        <v>6</v>
      </c>
      <c r="L30">
        <v>2.5350999999999999</v>
      </c>
      <c r="M30" t="s">
        <v>6</v>
      </c>
    </row>
    <row r="31" spans="1:13" x14ac:dyDescent="0.25">
      <c r="A31">
        <v>27</v>
      </c>
      <c r="B31" t="s">
        <v>83</v>
      </c>
      <c r="C31" t="s">
        <v>6</v>
      </c>
      <c r="D31" t="s">
        <v>6</v>
      </c>
      <c r="E31" t="s">
        <v>6</v>
      </c>
      <c r="F31" t="s">
        <v>6</v>
      </c>
      <c r="G31" t="s">
        <v>6</v>
      </c>
      <c r="H31" t="s">
        <v>6</v>
      </c>
      <c r="I31" t="s">
        <v>6</v>
      </c>
      <c r="J31" t="s">
        <v>6</v>
      </c>
      <c r="K31" t="s">
        <v>6</v>
      </c>
      <c r="L31">
        <v>2.5727000000000002</v>
      </c>
      <c r="M31">
        <v>0.12540000000000001</v>
      </c>
    </row>
    <row r="32" spans="1:13" x14ac:dyDescent="0.25">
      <c r="A32">
        <v>28</v>
      </c>
      <c r="B32" t="s">
        <v>84</v>
      </c>
      <c r="C32" t="s">
        <v>6</v>
      </c>
      <c r="D32" t="s">
        <v>6</v>
      </c>
      <c r="E32" t="s">
        <v>6</v>
      </c>
      <c r="F32" t="s">
        <v>6</v>
      </c>
      <c r="G32" t="s">
        <v>6</v>
      </c>
      <c r="H32" t="s">
        <v>6</v>
      </c>
      <c r="I32" t="s">
        <v>6</v>
      </c>
      <c r="J32" t="s">
        <v>6</v>
      </c>
      <c r="K32" t="s">
        <v>6</v>
      </c>
      <c r="L32">
        <v>2.4266000000000001</v>
      </c>
      <c r="M32">
        <v>0.1212</v>
      </c>
    </row>
    <row r="33" spans="1:13" x14ac:dyDescent="0.25">
      <c r="A33">
        <v>29</v>
      </c>
      <c r="B33" t="s">
        <v>85</v>
      </c>
      <c r="C33" t="s">
        <v>6</v>
      </c>
      <c r="D33" t="s">
        <v>6</v>
      </c>
      <c r="E33" t="s">
        <v>6</v>
      </c>
      <c r="F33" t="s">
        <v>6</v>
      </c>
      <c r="G33" t="s">
        <v>6</v>
      </c>
      <c r="H33" t="s">
        <v>6</v>
      </c>
      <c r="I33" t="s">
        <v>6</v>
      </c>
      <c r="J33" t="s">
        <v>6</v>
      </c>
      <c r="K33" t="s">
        <v>6</v>
      </c>
      <c r="L33">
        <v>2.7035999999999998</v>
      </c>
      <c r="M33">
        <v>9.7000000000000003E-2</v>
      </c>
    </row>
    <row r="34" spans="1:13" x14ac:dyDescent="0.25">
      <c r="A34">
        <v>30</v>
      </c>
      <c r="B34" t="s">
        <v>86</v>
      </c>
      <c r="C34" t="s">
        <v>6</v>
      </c>
      <c r="D34" t="s">
        <v>6</v>
      </c>
      <c r="E34" t="s">
        <v>6</v>
      </c>
      <c r="F34" t="s">
        <v>6</v>
      </c>
      <c r="G34" t="s">
        <v>6</v>
      </c>
      <c r="H34" t="s">
        <v>6</v>
      </c>
      <c r="I34" t="s">
        <v>6</v>
      </c>
      <c r="J34" t="s">
        <v>6</v>
      </c>
      <c r="K34" t="s">
        <v>6</v>
      </c>
      <c r="L34">
        <v>2.7848999999999999</v>
      </c>
      <c r="M34" t="s">
        <v>6</v>
      </c>
    </row>
    <row r="35" spans="1:13" x14ac:dyDescent="0.25">
      <c r="A35">
        <v>31</v>
      </c>
      <c r="B35" t="s">
        <v>87</v>
      </c>
      <c r="C35" t="s">
        <v>6</v>
      </c>
      <c r="D35" t="s">
        <v>6</v>
      </c>
      <c r="E35" t="s">
        <v>6</v>
      </c>
      <c r="F35" t="s">
        <v>6</v>
      </c>
      <c r="G35" t="s">
        <v>6</v>
      </c>
      <c r="H35" t="s">
        <v>6</v>
      </c>
      <c r="I35" t="s">
        <v>6</v>
      </c>
      <c r="J35" t="s">
        <v>6</v>
      </c>
      <c r="K35" t="s">
        <v>6</v>
      </c>
      <c r="L35">
        <v>2.6446000000000001</v>
      </c>
      <c r="M35" t="s">
        <v>6</v>
      </c>
    </row>
    <row r="36" spans="1:13" x14ac:dyDescent="0.25">
      <c r="A36">
        <v>32</v>
      </c>
      <c r="B36" t="s">
        <v>88</v>
      </c>
      <c r="C36" t="s">
        <v>6</v>
      </c>
      <c r="D36" t="s">
        <v>6</v>
      </c>
      <c r="E36" t="s">
        <v>6</v>
      </c>
      <c r="F36" t="s">
        <v>6</v>
      </c>
      <c r="G36" t="s">
        <v>6</v>
      </c>
      <c r="H36" t="s">
        <v>6</v>
      </c>
      <c r="I36" t="s">
        <v>6</v>
      </c>
      <c r="J36" t="s">
        <v>6</v>
      </c>
      <c r="K36" t="s">
        <v>6</v>
      </c>
      <c r="L36">
        <v>2.2323</v>
      </c>
      <c r="M36" t="s">
        <v>6</v>
      </c>
    </row>
    <row r="37" spans="1:13" x14ac:dyDescent="0.25">
      <c r="A37">
        <v>33</v>
      </c>
      <c r="B37" t="s">
        <v>89</v>
      </c>
      <c r="C37" t="s">
        <v>6</v>
      </c>
      <c r="D37" t="s">
        <v>6</v>
      </c>
      <c r="E37" t="s">
        <v>6</v>
      </c>
      <c r="F37" t="s">
        <v>6</v>
      </c>
      <c r="G37" t="s">
        <v>6</v>
      </c>
      <c r="H37" t="s">
        <v>6</v>
      </c>
      <c r="I37" t="s">
        <v>6</v>
      </c>
      <c r="J37" t="s">
        <v>6</v>
      </c>
      <c r="K37" t="s">
        <v>6</v>
      </c>
      <c r="L37">
        <v>2.5830000000000002</v>
      </c>
      <c r="M37">
        <v>0.19700000000000001</v>
      </c>
    </row>
    <row r="38" spans="1:13" x14ac:dyDescent="0.25">
      <c r="A38">
        <v>34</v>
      </c>
      <c r="B38" t="s">
        <v>90</v>
      </c>
      <c r="C38" t="s">
        <v>6</v>
      </c>
      <c r="D38" t="s">
        <v>6</v>
      </c>
      <c r="E38" t="s">
        <v>6</v>
      </c>
      <c r="F38" t="s">
        <v>6</v>
      </c>
      <c r="G38" t="s">
        <v>6</v>
      </c>
      <c r="H38" t="s">
        <v>6</v>
      </c>
      <c r="I38" t="s">
        <v>6</v>
      </c>
      <c r="J38" t="s">
        <v>6</v>
      </c>
      <c r="K38" t="s">
        <v>6</v>
      </c>
      <c r="L38">
        <v>2.6375999999999999</v>
      </c>
      <c r="M38">
        <v>0.1198</v>
      </c>
    </row>
    <row r="39" spans="1:13" x14ac:dyDescent="0.25">
      <c r="A39">
        <v>35</v>
      </c>
      <c r="B39" t="s">
        <v>91</v>
      </c>
      <c r="C39" t="s">
        <v>6</v>
      </c>
      <c r="D39" t="s">
        <v>6</v>
      </c>
      <c r="E39" t="s">
        <v>6</v>
      </c>
      <c r="F39" t="s">
        <v>6</v>
      </c>
      <c r="G39" t="s">
        <v>6</v>
      </c>
      <c r="H39" t="s">
        <v>6</v>
      </c>
      <c r="I39" t="s">
        <v>6</v>
      </c>
      <c r="J39" t="s">
        <v>6</v>
      </c>
      <c r="K39" t="s">
        <v>6</v>
      </c>
      <c r="L39">
        <v>2.4712999999999998</v>
      </c>
      <c r="M39">
        <v>9.1700000000000004E-2</v>
      </c>
    </row>
    <row r="40" spans="1:13" x14ac:dyDescent="0.25">
      <c r="A40">
        <v>36</v>
      </c>
      <c r="B40" t="s">
        <v>34</v>
      </c>
      <c r="C40" t="s">
        <v>6</v>
      </c>
      <c r="D40" t="s">
        <v>6</v>
      </c>
      <c r="E40" t="s">
        <v>6</v>
      </c>
      <c r="F40" t="s">
        <v>6</v>
      </c>
      <c r="G40" t="s">
        <v>6</v>
      </c>
      <c r="H40" t="s">
        <v>6</v>
      </c>
      <c r="I40" t="s">
        <v>6</v>
      </c>
      <c r="J40" t="s">
        <v>6</v>
      </c>
      <c r="K40" t="s">
        <v>6</v>
      </c>
      <c r="L40" t="s">
        <v>6</v>
      </c>
      <c r="M40" t="s">
        <v>6</v>
      </c>
    </row>
    <row r="41" spans="1:13" x14ac:dyDescent="0.25">
      <c r="A41">
        <v>37</v>
      </c>
      <c r="B41" t="s">
        <v>22</v>
      </c>
      <c r="C41" t="s">
        <v>6</v>
      </c>
      <c r="D41" t="s">
        <v>6</v>
      </c>
      <c r="E41" t="s">
        <v>6</v>
      </c>
      <c r="F41" t="s">
        <v>6</v>
      </c>
      <c r="G41" t="s">
        <v>6</v>
      </c>
      <c r="H41" t="s">
        <v>6</v>
      </c>
      <c r="I41" t="s">
        <v>6</v>
      </c>
      <c r="J41">
        <v>0.92130000000000001</v>
      </c>
      <c r="K41" t="s">
        <v>6</v>
      </c>
      <c r="L41">
        <v>0.81379999999999997</v>
      </c>
      <c r="M41">
        <v>0.38479999999999998</v>
      </c>
    </row>
    <row r="42" spans="1:13" x14ac:dyDescent="0.25">
      <c r="A42">
        <v>38</v>
      </c>
      <c r="B42" t="s">
        <v>23</v>
      </c>
      <c r="C42" t="s">
        <v>6</v>
      </c>
      <c r="D42" t="s">
        <v>6</v>
      </c>
      <c r="E42" t="s">
        <v>6</v>
      </c>
      <c r="F42" t="s">
        <v>6</v>
      </c>
      <c r="G42" t="s">
        <v>6</v>
      </c>
      <c r="H42" t="s">
        <v>6</v>
      </c>
      <c r="I42" t="s">
        <v>6</v>
      </c>
      <c r="J42">
        <v>4.6289999999999996</v>
      </c>
      <c r="K42" t="s">
        <v>6</v>
      </c>
      <c r="L42">
        <v>4.9657999999999998</v>
      </c>
      <c r="M42">
        <v>4.7958999999999996</v>
      </c>
    </row>
    <row r="43" spans="1:13" x14ac:dyDescent="0.25">
      <c r="A43">
        <v>39</v>
      </c>
      <c r="B43" t="s">
        <v>24</v>
      </c>
      <c r="C43" t="s">
        <v>6</v>
      </c>
      <c r="D43" t="s">
        <v>6</v>
      </c>
      <c r="E43" t="s">
        <v>6</v>
      </c>
      <c r="F43" t="s">
        <v>6</v>
      </c>
      <c r="G43" t="s">
        <v>6</v>
      </c>
      <c r="H43" t="s">
        <v>6</v>
      </c>
      <c r="I43" t="s">
        <v>6</v>
      </c>
      <c r="J43">
        <v>9.6129999999999995</v>
      </c>
      <c r="K43" t="s">
        <v>6</v>
      </c>
      <c r="L43">
        <v>10.1508</v>
      </c>
      <c r="M43">
        <v>9.4510000000000005</v>
      </c>
    </row>
    <row r="44" spans="1:13" x14ac:dyDescent="0.25">
      <c r="A44">
        <v>40</v>
      </c>
      <c r="B44" t="s">
        <v>25</v>
      </c>
      <c r="C44" t="s">
        <v>6</v>
      </c>
      <c r="D44" t="s">
        <v>6</v>
      </c>
      <c r="E44" t="s">
        <v>6</v>
      </c>
      <c r="F44" t="s">
        <v>6</v>
      </c>
      <c r="G44" t="s">
        <v>6</v>
      </c>
      <c r="H44" t="s">
        <v>6</v>
      </c>
      <c r="I44" t="s">
        <v>6</v>
      </c>
      <c r="J44">
        <v>24.8142</v>
      </c>
      <c r="K44" t="s">
        <v>6</v>
      </c>
      <c r="L44">
        <v>25.5398</v>
      </c>
      <c r="M44">
        <v>24.659500000000001</v>
      </c>
    </row>
    <row r="45" spans="1:13" x14ac:dyDescent="0.25">
      <c r="A45">
        <v>41</v>
      </c>
      <c r="B45" t="s">
        <v>26</v>
      </c>
      <c r="C45" t="s">
        <v>6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  <c r="I45" t="s">
        <v>6</v>
      </c>
      <c r="J45">
        <v>51.405500000000004</v>
      </c>
      <c r="K45" t="s">
        <v>6</v>
      </c>
      <c r="L45">
        <v>53.380299999999998</v>
      </c>
      <c r="M45">
        <v>51.822600000000001</v>
      </c>
    </row>
    <row r="46" spans="1:13" x14ac:dyDescent="0.25">
      <c r="A46">
        <v>42</v>
      </c>
      <c r="B46" t="s">
        <v>20</v>
      </c>
      <c r="C46" t="s">
        <v>6</v>
      </c>
      <c r="D46" t="s">
        <v>6</v>
      </c>
      <c r="E46" t="s">
        <v>6</v>
      </c>
      <c r="F46" t="s">
        <v>6</v>
      </c>
      <c r="G46" t="s">
        <v>6</v>
      </c>
      <c r="H46" t="s">
        <v>6</v>
      </c>
      <c r="I46" t="s">
        <v>6</v>
      </c>
      <c r="J46" t="s">
        <v>6</v>
      </c>
      <c r="K46" t="s">
        <v>6</v>
      </c>
      <c r="L46" t="s">
        <v>6</v>
      </c>
      <c r="M46" t="s">
        <v>6</v>
      </c>
    </row>
    <row r="47" spans="1:13" x14ac:dyDescent="0.25">
      <c r="A47">
        <v>43</v>
      </c>
      <c r="B47" t="s">
        <v>34</v>
      </c>
      <c r="C47" t="s">
        <v>6</v>
      </c>
      <c r="D47" t="s">
        <v>6</v>
      </c>
      <c r="E47" t="s">
        <v>6</v>
      </c>
      <c r="F47" t="s">
        <v>6</v>
      </c>
      <c r="G47" t="s">
        <v>6</v>
      </c>
      <c r="H47" t="s">
        <v>6</v>
      </c>
      <c r="I47" t="s">
        <v>6</v>
      </c>
      <c r="J47" t="s">
        <v>6</v>
      </c>
      <c r="K47" t="s">
        <v>6</v>
      </c>
      <c r="L47" t="s">
        <v>6</v>
      </c>
      <c r="M47" t="s">
        <v>6</v>
      </c>
    </row>
    <row r="48" spans="1:13" x14ac:dyDescent="0.25">
      <c r="A48" t="s">
        <v>55</v>
      </c>
    </row>
    <row r="49" spans="1:1" x14ac:dyDescent="0.25">
      <c r="A49" t="s">
        <v>56</v>
      </c>
    </row>
    <row r="50" spans="1:1" x14ac:dyDescent="0.25">
      <c r="A50" t="s">
        <v>57</v>
      </c>
    </row>
    <row r="51" spans="1:1" x14ac:dyDescent="0.25">
      <c r="A51" t="s">
        <v>58</v>
      </c>
    </row>
    <row r="52" spans="1:1" x14ac:dyDescent="0.25">
      <c r="A52" t="s">
        <v>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417D1-ABE9-49D9-943D-85C44E860569}">
  <sheetPr>
    <tabColor theme="8" tint="0.59999389629810485"/>
  </sheetPr>
  <dimension ref="A1:H60"/>
  <sheetViews>
    <sheetView tabSelected="1" topLeftCell="A40" workbookViewId="0">
      <selection activeCell="I64" sqref="I64"/>
    </sheetView>
  </sheetViews>
  <sheetFormatPr defaultRowHeight="15" x14ac:dyDescent="0.25"/>
  <cols>
    <col min="3" max="3" width="16.7109375" bestFit="1" customWidth="1"/>
    <col min="11" max="11" width="8" bestFit="1" customWidth="1"/>
    <col min="12" max="13" width="11.42578125" bestFit="1" customWidth="1"/>
    <col min="14" max="14" width="10.140625" bestFit="1" customWidth="1"/>
    <col min="15" max="16" width="11.28515625" bestFit="1" customWidth="1"/>
  </cols>
  <sheetData>
    <row r="1" spans="1:8" x14ac:dyDescent="0.25">
      <c r="A1" t="s">
        <v>92</v>
      </c>
      <c r="B1" t="s">
        <v>0</v>
      </c>
      <c r="C1" t="s">
        <v>1</v>
      </c>
      <c r="D1" t="s">
        <v>2</v>
      </c>
      <c r="E1" t="s">
        <v>3</v>
      </c>
      <c r="F1" t="s">
        <v>3</v>
      </c>
      <c r="G1" t="s">
        <v>3</v>
      </c>
      <c r="H1" t="s">
        <v>3</v>
      </c>
    </row>
    <row r="2" spans="1:8" x14ac:dyDescent="0.25">
      <c r="B2" t="s">
        <v>4</v>
      </c>
      <c r="C2" t="s">
        <v>5</v>
      </c>
    </row>
    <row r="3" spans="1:8" x14ac:dyDescent="0.25">
      <c r="D3" t="s">
        <v>8</v>
      </c>
      <c r="E3" t="s">
        <v>9</v>
      </c>
      <c r="F3" t="s">
        <v>10</v>
      </c>
      <c r="G3" t="s">
        <v>11</v>
      </c>
      <c r="H3" t="s">
        <v>7</v>
      </c>
    </row>
    <row r="4" spans="1:8" x14ac:dyDescent="0.25">
      <c r="D4" t="s">
        <v>18</v>
      </c>
      <c r="E4" t="s">
        <v>18</v>
      </c>
      <c r="F4" t="s">
        <v>18</v>
      </c>
      <c r="G4" t="s">
        <v>18</v>
      </c>
      <c r="H4" t="s">
        <v>18</v>
      </c>
    </row>
    <row r="5" spans="1:8" x14ac:dyDescent="0.25">
      <c r="B5">
        <v>1</v>
      </c>
      <c r="C5" t="s">
        <v>20</v>
      </c>
      <c r="D5" t="s">
        <v>6</v>
      </c>
      <c r="E5" t="s">
        <v>6</v>
      </c>
      <c r="F5" t="s">
        <v>6</v>
      </c>
      <c r="G5" t="s">
        <v>6</v>
      </c>
      <c r="H5" t="s">
        <v>6</v>
      </c>
    </row>
    <row r="6" spans="1:8" x14ac:dyDescent="0.25">
      <c r="B6">
        <v>2</v>
      </c>
      <c r="C6" t="s">
        <v>21</v>
      </c>
      <c r="D6" t="s">
        <v>6</v>
      </c>
      <c r="E6" t="s">
        <v>6</v>
      </c>
      <c r="F6" t="s">
        <v>6</v>
      </c>
      <c r="G6" t="s">
        <v>6</v>
      </c>
      <c r="H6" t="s">
        <v>6</v>
      </c>
    </row>
    <row r="7" spans="1:8" x14ac:dyDescent="0.25">
      <c r="B7">
        <v>3</v>
      </c>
      <c r="C7" t="s">
        <v>22</v>
      </c>
      <c r="D7" t="s">
        <v>6</v>
      </c>
      <c r="E7" t="s">
        <v>6</v>
      </c>
      <c r="F7" t="s">
        <v>6</v>
      </c>
      <c r="G7" t="s">
        <v>6</v>
      </c>
      <c r="H7" t="s">
        <v>6</v>
      </c>
    </row>
    <row r="8" spans="1:8" x14ac:dyDescent="0.25">
      <c r="B8">
        <v>4</v>
      </c>
      <c r="C8" t="s">
        <v>23</v>
      </c>
      <c r="D8" t="s">
        <v>6</v>
      </c>
      <c r="E8" t="s">
        <v>6</v>
      </c>
      <c r="F8" t="s">
        <v>6</v>
      </c>
      <c r="G8" t="s">
        <v>6</v>
      </c>
      <c r="H8" t="s">
        <v>6</v>
      </c>
    </row>
    <row r="9" spans="1:8" x14ac:dyDescent="0.25">
      <c r="B9">
        <v>5</v>
      </c>
      <c r="C9" t="s">
        <v>24</v>
      </c>
      <c r="D9" t="s">
        <v>6</v>
      </c>
      <c r="E9" t="s">
        <v>6</v>
      </c>
      <c r="F9" t="s">
        <v>6</v>
      </c>
      <c r="G9" t="s">
        <v>6</v>
      </c>
      <c r="H9" t="s">
        <v>6</v>
      </c>
    </row>
    <row r="10" spans="1:8" x14ac:dyDescent="0.25">
      <c r="B10">
        <v>6</v>
      </c>
      <c r="C10" t="s">
        <v>25</v>
      </c>
      <c r="D10" t="s">
        <v>6</v>
      </c>
      <c r="E10" t="s">
        <v>6</v>
      </c>
      <c r="F10" t="s">
        <v>6</v>
      </c>
      <c r="G10" t="s">
        <v>6</v>
      </c>
      <c r="H10" t="s">
        <v>6</v>
      </c>
    </row>
    <row r="11" spans="1:8" x14ac:dyDescent="0.25">
      <c r="B11">
        <v>7</v>
      </c>
      <c r="C11" t="s">
        <v>26</v>
      </c>
      <c r="D11" t="s">
        <v>6</v>
      </c>
      <c r="E11" t="s">
        <v>6</v>
      </c>
      <c r="F11" t="s">
        <v>6</v>
      </c>
      <c r="G11" t="s">
        <v>6</v>
      </c>
      <c r="H11" t="s">
        <v>6</v>
      </c>
    </row>
    <row r="12" spans="1:8" x14ac:dyDescent="0.25">
      <c r="B12">
        <v>8</v>
      </c>
      <c r="C12" t="s">
        <v>20</v>
      </c>
      <c r="D12">
        <v>0.18779999999999999</v>
      </c>
      <c r="E12">
        <v>2.7000000000000001E-3</v>
      </c>
      <c r="F12">
        <v>3.8999999999999998E-3</v>
      </c>
      <c r="G12" t="s">
        <v>6</v>
      </c>
      <c r="H12">
        <v>0.44540000000000002</v>
      </c>
    </row>
    <row r="13" spans="1:8" x14ac:dyDescent="0.25">
      <c r="A13">
        <v>1</v>
      </c>
      <c r="B13">
        <v>9</v>
      </c>
      <c r="C13" t="s">
        <v>27</v>
      </c>
      <c r="D13">
        <v>1.6275999999999999</v>
      </c>
      <c r="E13">
        <v>1.6039000000000001</v>
      </c>
      <c r="F13">
        <v>1.0579000000000001</v>
      </c>
      <c r="G13">
        <v>0.85170000000000001</v>
      </c>
      <c r="H13">
        <v>1.4005000000000001</v>
      </c>
    </row>
    <row r="14" spans="1:8" x14ac:dyDescent="0.25">
      <c r="A14">
        <v>5</v>
      </c>
      <c r="B14">
        <v>10</v>
      </c>
      <c r="C14" t="s">
        <v>28</v>
      </c>
      <c r="D14">
        <v>5.4865000000000004</v>
      </c>
      <c r="E14">
        <v>6.3784000000000001</v>
      </c>
      <c r="F14">
        <v>5.0492999999999997</v>
      </c>
      <c r="G14">
        <v>4.7878999999999996</v>
      </c>
      <c r="H14">
        <v>5.8456000000000001</v>
      </c>
    </row>
    <row r="15" spans="1:8" x14ac:dyDescent="0.25">
      <c r="A15">
        <v>10</v>
      </c>
      <c r="B15">
        <v>11</v>
      </c>
      <c r="C15" t="s">
        <v>29</v>
      </c>
      <c r="D15">
        <v>10.3835</v>
      </c>
      <c r="E15">
        <v>11.3947</v>
      </c>
      <c r="F15">
        <v>10.046099999999999</v>
      </c>
      <c r="G15">
        <v>9.8231999999999999</v>
      </c>
      <c r="H15">
        <v>10.7393</v>
      </c>
    </row>
    <row r="16" spans="1:8" x14ac:dyDescent="0.25">
      <c r="A16">
        <v>25</v>
      </c>
      <c r="B16">
        <v>12</v>
      </c>
      <c r="C16" t="s">
        <v>30</v>
      </c>
      <c r="D16">
        <v>25.207899999999999</v>
      </c>
      <c r="E16">
        <v>22.917999999999999</v>
      </c>
      <c r="F16">
        <v>24.948</v>
      </c>
      <c r="G16">
        <v>25.1373</v>
      </c>
      <c r="H16">
        <v>26.311299999999999</v>
      </c>
    </row>
    <row r="17" spans="1:8" x14ac:dyDescent="0.25">
      <c r="A17">
        <v>50</v>
      </c>
      <c r="B17">
        <v>13</v>
      </c>
      <c r="C17" t="s">
        <v>31</v>
      </c>
      <c r="D17">
        <v>49.758200000000002</v>
      </c>
      <c r="E17">
        <v>52.061799999999998</v>
      </c>
      <c r="F17">
        <v>50.0107</v>
      </c>
      <c r="G17">
        <v>49.990900000000003</v>
      </c>
      <c r="H17">
        <v>49.103900000000003</v>
      </c>
    </row>
    <row r="18" spans="1:8" x14ac:dyDescent="0.25">
      <c r="B18">
        <v>14</v>
      </c>
      <c r="C18" t="s">
        <v>20</v>
      </c>
      <c r="D18">
        <v>4.1200000000000001E-2</v>
      </c>
      <c r="E18">
        <v>1.6299999999999999E-2</v>
      </c>
      <c r="F18">
        <v>0.1149</v>
      </c>
      <c r="G18" t="s">
        <v>6</v>
      </c>
      <c r="H18">
        <v>0.69799999999999995</v>
      </c>
    </row>
    <row r="19" spans="1:8" x14ac:dyDescent="0.25">
      <c r="B19">
        <v>15</v>
      </c>
      <c r="C19" t="s">
        <v>32</v>
      </c>
      <c r="D19">
        <v>0.61309999999999998</v>
      </c>
      <c r="E19">
        <v>9.1200000000000003E-2</v>
      </c>
      <c r="F19" t="s">
        <v>6</v>
      </c>
      <c r="G19" t="s">
        <v>6</v>
      </c>
      <c r="H19">
        <v>0.18429999999999999</v>
      </c>
    </row>
    <row r="20" spans="1:8" x14ac:dyDescent="0.25">
      <c r="B20">
        <v>16</v>
      </c>
      <c r="C20" t="s">
        <v>33</v>
      </c>
      <c r="D20">
        <v>0.53349999999999997</v>
      </c>
      <c r="E20">
        <v>0.1135</v>
      </c>
      <c r="F20" t="s">
        <v>6</v>
      </c>
      <c r="G20">
        <v>2.2100000000000002E-2</v>
      </c>
      <c r="H20">
        <v>0.1179</v>
      </c>
    </row>
    <row r="21" spans="1:8" x14ac:dyDescent="0.25">
      <c r="B21">
        <v>17</v>
      </c>
      <c r="C21" t="s">
        <v>34</v>
      </c>
      <c r="D21" t="s">
        <v>6</v>
      </c>
      <c r="E21" t="s">
        <v>6</v>
      </c>
      <c r="F21" t="s">
        <v>6</v>
      </c>
      <c r="G21" t="s">
        <v>6</v>
      </c>
      <c r="H21" t="s">
        <v>6</v>
      </c>
    </row>
    <row r="22" spans="1:8" x14ac:dyDescent="0.25">
      <c r="B22">
        <v>18</v>
      </c>
      <c r="C22" t="s">
        <v>35</v>
      </c>
      <c r="D22">
        <v>4.0331999999999999</v>
      </c>
      <c r="E22">
        <v>6.6600000000000006E-2</v>
      </c>
      <c r="F22">
        <v>0.1797</v>
      </c>
      <c r="G22">
        <v>1.3764000000000001</v>
      </c>
      <c r="H22">
        <v>0.54679999999999995</v>
      </c>
    </row>
    <row r="23" spans="1:8" x14ac:dyDescent="0.25">
      <c r="B23">
        <v>19</v>
      </c>
      <c r="C23" t="s">
        <v>36</v>
      </c>
      <c r="D23">
        <v>4.4420999999999999</v>
      </c>
      <c r="E23">
        <v>5.1299999999999998E-2</v>
      </c>
      <c r="F23">
        <v>6.5699999999999995E-2</v>
      </c>
      <c r="G23">
        <v>1.8523000000000001</v>
      </c>
      <c r="H23">
        <v>0.28860000000000002</v>
      </c>
    </row>
    <row r="24" spans="1:8" x14ac:dyDescent="0.25">
      <c r="B24">
        <v>20</v>
      </c>
      <c r="C24" t="s">
        <v>37</v>
      </c>
      <c r="D24">
        <v>9.7888000000000002</v>
      </c>
      <c r="E24">
        <v>0.55710000000000004</v>
      </c>
      <c r="F24">
        <v>0.20349999999999999</v>
      </c>
      <c r="G24">
        <v>5.2411000000000003</v>
      </c>
      <c r="H24">
        <v>1.9814000000000001</v>
      </c>
    </row>
    <row r="25" spans="1:8" x14ac:dyDescent="0.25">
      <c r="B25">
        <v>21</v>
      </c>
      <c r="C25" t="s">
        <v>38</v>
      </c>
      <c r="D25">
        <v>4.4333999999999998</v>
      </c>
      <c r="E25">
        <v>0.46939999999999998</v>
      </c>
      <c r="F25">
        <v>0.53759999999999997</v>
      </c>
      <c r="G25">
        <v>2.0318999999999998</v>
      </c>
      <c r="H25">
        <v>2.4131</v>
      </c>
    </row>
    <row r="26" spans="1:8" x14ac:dyDescent="0.25">
      <c r="B26">
        <v>22</v>
      </c>
      <c r="C26" t="s">
        <v>39</v>
      </c>
      <c r="D26">
        <v>1.9051</v>
      </c>
      <c r="E26">
        <v>3.8800000000000001E-2</v>
      </c>
      <c r="F26">
        <v>2.0400000000000001E-2</v>
      </c>
      <c r="G26">
        <v>0.83979999999999999</v>
      </c>
      <c r="H26">
        <v>0.24390000000000001</v>
      </c>
    </row>
    <row r="27" spans="1:8" x14ac:dyDescent="0.25">
      <c r="B27">
        <v>23</v>
      </c>
      <c r="C27" t="s">
        <v>40</v>
      </c>
      <c r="D27">
        <v>2.1844999999999999</v>
      </c>
      <c r="E27">
        <v>5.2200000000000003E-2</v>
      </c>
      <c r="F27">
        <v>5.0299999999999997E-2</v>
      </c>
      <c r="G27">
        <v>0.30680000000000002</v>
      </c>
      <c r="H27">
        <v>0.21709999999999999</v>
      </c>
    </row>
    <row r="28" spans="1:8" x14ac:dyDescent="0.25">
      <c r="B28">
        <v>24</v>
      </c>
      <c r="C28" t="s">
        <v>41</v>
      </c>
      <c r="D28">
        <v>2.0221</v>
      </c>
      <c r="E28">
        <v>3.5700000000000003E-2</v>
      </c>
      <c r="F28">
        <v>3.9800000000000002E-2</v>
      </c>
      <c r="G28">
        <v>0.29820000000000002</v>
      </c>
      <c r="H28">
        <v>0.31080000000000002</v>
      </c>
    </row>
    <row r="29" spans="1:8" x14ac:dyDescent="0.25">
      <c r="B29">
        <v>25</v>
      </c>
      <c r="C29" t="s">
        <v>42</v>
      </c>
      <c r="D29">
        <v>2.6589999999999998</v>
      </c>
      <c r="E29">
        <v>0.10630000000000001</v>
      </c>
      <c r="F29">
        <v>3.5499999999999997E-2</v>
      </c>
      <c r="G29">
        <v>0.44540000000000002</v>
      </c>
      <c r="H29">
        <v>0.36299999999999999</v>
      </c>
    </row>
    <row r="30" spans="1:8" x14ac:dyDescent="0.25">
      <c r="B30">
        <v>26</v>
      </c>
      <c r="C30" t="s">
        <v>43</v>
      </c>
      <c r="D30">
        <v>5.9561000000000002</v>
      </c>
      <c r="E30">
        <v>0.17979999999999999</v>
      </c>
      <c r="F30">
        <v>0.13500000000000001</v>
      </c>
      <c r="G30">
        <v>2.2726000000000002</v>
      </c>
      <c r="H30">
        <v>0.74170000000000003</v>
      </c>
    </row>
    <row r="31" spans="1:8" x14ac:dyDescent="0.25">
      <c r="B31">
        <v>27</v>
      </c>
      <c r="C31" t="s">
        <v>44</v>
      </c>
      <c r="D31">
        <v>5.9337</v>
      </c>
      <c r="E31">
        <v>0.17599999999999999</v>
      </c>
      <c r="F31">
        <v>0.13650000000000001</v>
      </c>
      <c r="G31">
        <v>2.3685999999999998</v>
      </c>
      <c r="H31">
        <v>0.93420000000000003</v>
      </c>
    </row>
    <row r="32" spans="1:8" x14ac:dyDescent="0.25">
      <c r="B32">
        <v>28</v>
      </c>
      <c r="C32" t="s">
        <v>45</v>
      </c>
      <c r="D32">
        <v>6.8155000000000001</v>
      </c>
      <c r="E32">
        <v>0.70209999999999995</v>
      </c>
      <c r="F32">
        <v>0.1434</v>
      </c>
      <c r="G32">
        <v>3.9874000000000001</v>
      </c>
      <c r="H32">
        <v>1.258</v>
      </c>
    </row>
    <row r="33" spans="2:8" x14ac:dyDescent="0.25">
      <c r="B33">
        <v>29</v>
      </c>
      <c r="C33" t="s">
        <v>34</v>
      </c>
      <c r="D33" t="s">
        <v>6</v>
      </c>
      <c r="E33" t="s">
        <v>6</v>
      </c>
      <c r="F33" t="s">
        <v>6</v>
      </c>
      <c r="G33" t="s">
        <v>6</v>
      </c>
      <c r="H33" t="s">
        <v>6</v>
      </c>
    </row>
    <row r="34" spans="2:8" x14ac:dyDescent="0.25">
      <c r="B34">
        <v>30</v>
      </c>
      <c r="C34" t="s">
        <v>46</v>
      </c>
      <c r="D34">
        <v>34.714399999999998</v>
      </c>
      <c r="E34">
        <v>0.27200000000000002</v>
      </c>
      <c r="F34">
        <v>2.0865</v>
      </c>
      <c r="G34">
        <v>17.7026</v>
      </c>
      <c r="H34">
        <v>5.4459</v>
      </c>
    </row>
    <row r="35" spans="2:8" x14ac:dyDescent="0.25">
      <c r="B35">
        <v>31</v>
      </c>
      <c r="C35" t="s">
        <v>47</v>
      </c>
      <c r="D35">
        <v>40.675899999999999</v>
      </c>
      <c r="E35">
        <v>0.18659999999999999</v>
      </c>
      <c r="F35">
        <v>0.60809999999999997</v>
      </c>
      <c r="G35">
        <v>22.193000000000001</v>
      </c>
      <c r="H35">
        <v>1.609</v>
      </c>
    </row>
    <row r="36" spans="2:8" x14ac:dyDescent="0.25">
      <c r="B36">
        <v>32</v>
      </c>
      <c r="C36" t="s">
        <v>48</v>
      </c>
      <c r="D36">
        <v>90.686000000000007</v>
      </c>
      <c r="E36">
        <v>4.4177</v>
      </c>
      <c r="F36">
        <v>2.1375999999999999</v>
      </c>
      <c r="G36">
        <v>62.346699999999998</v>
      </c>
      <c r="H36">
        <v>17.660799999999998</v>
      </c>
    </row>
    <row r="37" spans="2:8" x14ac:dyDescent="0.25">
      <c r="B37">
        <v>33</v>
      </c>
      <c r="C37" t="s">
        <v>49</v>
      </c>
      <c r="D37">
        <v>13.8165</v>
      </c>
      <c r="E37">
        <v>0.42070000000000002</v>
      </c>
      <c r="F37">
        <v>0.1133</v>
      </c>
      <c r="G37">
        <v>11.0067</v>
      </c>
      <c r="H37">
        <v>0.81969999999999998</v>
      </c>
    </row>
    <row r="38" spans="2:8" x14ac:dyDescent="0.25">
      <c r="B38">
        <v>34</v>
      </c>
      <c r="C38" t="s">
        <v>50</v>
      </c>
      <c r="D38">
        <v>15.6808</v>
      </c>
      <c r="E38">
        <v>0.2752</v>
      </c>
      <c r="F38">
        <v>0.45400000000000001</v>
      </c>
      <c r="G38">
        <v>4.6271000000000004</v>
      </c>
      <c r="H38">
        <v>0.83069999999999999</v>
      </c>
    </row>
    <row r="39" spans="2:8" x14ac:dyDescent="0.25">
      <c r="B39">
        <v>35</v>
      </c>
      <c r="C39" t="s">
        <v>51</v>
      </c>
      <c r="D39">
        <v>14.2293</v>
      </c>
      <c r="E39">
        <v>0.19520000000000001</v>
      </c>
      <c r="F39">
        <v>0.2944</v>
      </c>
      <c r="G39">
        <v>4.2375999999999996</v>
      </c>
      <c r="H39">
        <v>0.80200000000000005</v>
      </c>
    </row>
    <row r="40" spans="2:8" x14ac:dyDescent="0.25">
      <c r="B40">
        <v>36</v>
      </c>
      <c r="C40" t="s">
        <v>52</v>
      </c>
      <c r="D40">
        <v>50.875599999999999</v>
      </c>
      <c r="E40">
        <v>1.4362999999999999</v>
      </c>
      <c r="F40">
        <v>1.2576000000000001</v>
      </c>
      <c r="G40">
        <v>28.427</v>
      </c>
      <c r="H40">
        <v>5.4832000000000001</v>
      </c>
    </row>
    <row r="41" spans="2:8" x14ac:dyDescent="0.25">
      <c r="B41">
        <v>37</v>
      </c>
      <c r="C41" t="s">
        <v>53</v>
      </c>
      <c r="D41">
        <v>25.167300000000001</v>
      </c>
      <c r="E41">
        <v>0.161</v>
      </c>
      <c r="F41">
        <v>0.62529999999999997</v>
      </c>
      <c r="G41">
        <v>12.8017</v>
      </c>
      <c r="H41">
        <v>1.8310999999999999</v>
      </c>
    </row>
    <row r="42" spans="2:8" x14ac:dyDescent="0.25">
      <c r="B42">
        <v>38</v>
      </c>
      <c r="C42" t="s">
        <v>54</v>
      </c>
      <c r="D42">
        <v>63.176699999999997</v>
      </c>
      <c r="E42">
        <v>5.3376999999999999</v>
      </c>
      <c r="F42">
        <v>1.6080000000000001</v>
      </c>
      <c r="G42">
        <v>46.1404</v>
      </c>
      <c r="H42">
        <v>6.9025999999999996</v>
      </c>
    </row>
    <row r="43" spans="2:8" x14ac:dyDescent="0.25">
      <c r="B43">
        <v>39</v>
      </c>
      <c r="C43" t="s">
        <v>22</v>
      </c>
      <c r="D43" t="s">
        <v>6</v>
      </c>
      <c r="E43" t="s">
        <v>6</v>
      </c>
      <c r="F43" t="s">
        <v>6</v>
      </c>
      <c r="G43" t="s">
        <v>6</v>
      </c>
      <c r="H43" t="s">
        <v>6</v>
      </c>
    </row>
    <row r="44" spans="2:8" x14ac:dyDescent="0.25">
      <c r="B44">
        <v>40</v>
      </c>
      <c r="C44" t="s">
        <v>23</v>
      </c>
      <c r="D44" t="s">
        <v>6</v>
      </c>
      <c r="E44" t="s">
        <v>6</v>
      </c>
      <c r="F44" t="s">
        <v>6</v>
      </c>
      <c r="G44" t="s">
        <v>6</v>
      </c>
      <c r="H44" t="s">
        <v>6</v>
      </c>
    </row>
    <row r="45" spans="2:8" x14ac:dyDescent="0.25">
      <c r="B45">
        <v>41</v>
      </c>
      <c r="C45" t="s">
        <v>24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</row>
    <row r="46" spans="2:8" x14ac:dyDescent="0.25">
      <c r="B46">
        <v>42</v>
      </c>
      <c r="C46" t="s">
        <v>25</v>
      </c>
      <c r="D46" t="s">
        <v>6</v>
      </c>
      <c r="E46" t="s">
        <v>6</v>
      </c>
      <c r="F46" t="s">
        <v>6</v>
      </c>
      <c r="G46" t="s">
        <v>6</v>
      </c>
      <c r="H46" t="s">
        <v>6</v>
      </c>
    </row>
    <row r="47" spans="2:8" x14ac:dyDescent="0.25">
      <c r="B47">
        <v>43</v>
      </c>
      <c r="C47" t="s">
        <v>26</v>
      </c>
      <c r="D47" t="s">
        <v>6</v>
      </c>
      <c r="E47" t="s">
        <v>6</v>
      </c>
      <c r="F47" t="s">
        <v>6</v>
      </c>
      <c r="G47" t="s">
        <v>6</v>
      </c>
      <c r="H47" t="s">
        <v>6</v>
      </c>
    </row>
    <row r="48" spans="2:8" x14ac:dyDescent="0.25">
      <c r="B48">
        <v>44</v>
      </c>
      <c r="C48" t="s">
        <v>20</v>
      </c>
      <c r="D48" t="s">
        <v>6</v>
      </c>
      <c r="E48" t="s">
        <v>6</v>
      </c>
      <c r="F48" t="s">
        <v>6</v>
      </c>
      <c r="G48" t="s">
        <v>6</v>
      </c>
      <c r="H48">
        <v>0.74239999999999995</v>
      </c>
    </row>
    <row r="49" spans="1:8" x14ac:dyDescent="0.25">
      <c r="A49">
        <v>1</v>
      </c>
      <c r="B49">
        <v>45</v>
      </c>
      <c r="C49" t="s">
        <v>27</v>
      </c>
      <c r="D49">
        <v>1.5619000000000001</v>
      </c>
      <c r="E49">
        <v>1.6122000000000001</v>
      </c>
      <c r="F49">
        <v>1.024</v>
      </c>
      <c r="G49">
        <v>0.87319999999999998</v>
      </c>
      <c r="H49">
        <v>1.3811</v>
      </c>
    </row>
    <row r="50" spans="1:8" x14ac:dyDescent="0.25">
      <c r="A50">
        <v>5</v>
      </c>
      <c r="B50">
        <v>46</v>
      </c>
      <c r="C50" t="s">
        <v>28</v>
      </c>
      <c r="D50">
        <v>4.9200999999999997</v>
      </c>
      <c r="E50">
        <v>6.5423</v>
      </c>
      <c r="F50">
        <v>5.0366</v>
      </c>
      <c r="G50">
        <v>4.8777999999999997</v>
      </c>
      <c r="H50">
        <v>5.5545</v>
      </c>
    </row>
    <row r="51" spans="1:8" x14ac:dyDescent="0.25">
      <c r="A51">
        <v>10</v>
      </c>
      <c r="B51">
        <v>47</v>
      </c>
      <c r="C51" t="s">
        <v>29</v>
      </c>
      <c r="D51">
        <v>10.805999999999999</v>
      </c>
      <c r="E51">
        <v>11.8812</v>
      </c>
      <c r="F51">
        <v>10.3856</v>
      </c>
      <c r="G51">
        <v>10.2761</v>
      </c>
      <c r="H51">
        <v>11.1081</v>
      </c>
    </row>
    <row r="52" spans="1:8" x14ac:dyDescent="0.25">
      <c r="A52">
        <v>25</v>
      </c>
      <c r="B52">
        <v>48</v>
      </c>
      <c r="C52" t="s">
        <v>30</v>
      </c>
      <c r="D52">
        <v>25.408200000000001</v>
      </c>
      <c r="E52">
        <v>23.933</v>
      </c>
      <c r="F52">
        <v>25.638200000000001</v>
      </c>
      <c r="G52">
        <v>25.622599999999998</v>
      </c>
      <c r="H52">
        <v>26.909500000000001</v>
      </c>
    </row>
    <row r="53" spans="1:8" x14ac:dyDescent="0.25">
      <c r="A53">
        <v>50</v>
      </c>
      <c r="B53">
        <v>49</v>
      </c>
      <c r="C53" t="s">
        <v>31</v>
      </c>
      <c r="D53">
        <v>50.960799999999999</v>
      </c>
      <c r="E53">
        <v>39.030299999999997</v>
      </c>
      <c r="F53">
        <v>51.9163</v>
      </c>
      <c r="G53">
        <v>51.999899999999997</v>
      </c>
      <c r="H53">
        <v>54.607799999999997</v>
      </c>
    </row>
    <row r="54" spans="1:8" x14ac:dyDescent="0.25">
      <c r="B54">
        <v>50</v>
      </c>
      <c r="C54" t="s">
        <v>34</v>
      </c>
      <c r="D54" t="s">
        <v>6</v>
      </c>
      <c r="E54" t="s">
        <v>6</v>
      </c>
      <c r="F54" t="s">
        <v>6</v>
      </c>
      <c r="G54" t="s">
        <v>6</v>
      </c>
      <c r="H54" t="s">
        <v>6</v>
      </c>
    </row>
    <row r="56" spans="1:8" x14ac:dyDescent="0.25">
      <c r="B56" t="s">
        <v>60</v>
      </c>
      <c r="C56" t="s">
        <v>61</v>
      </c>
      <c r="D56" s="1">
        <f>AVERAGE(D49,D13)</f>
        <v>1.5947499999999999</v>
      </c>
      <c r="E56" s="1">
        <f t="shared" ref="E56:H56" si="0">AVERAGE(E49,E13)</f>
        <v>1.60805</v>
      </c>
      <c r="F56" s="1">
        <f t="shared" si="0"/>
        <v>1.04095</v>
      </c>
      <c r="G56" s="1">
        <f t="shared" si="0"/>
        <v>0.86244999999999994</v>
      </c>
      <c r="H56" s="1">
        <f t="shared" si="0"/>
        <v>1.3908</v>
      </c>
    </row>
    <row r="57" spans="1:8" x14ac:dyDescent="0.25">
      <c r="C57" t="s">
        <v>62</v>
      </c>
      <c r="D57" s="1">
        <f>STDEV(D49,D13)</f>
        <v>4.6456915523956081E-2</v>
      </c>
      <c r="E57" s="1">
        <f t="shared" ref="E57:H57" si="1">STDEV(E49,E13)</f>
        <v>5.8689862838483256E-3</v>
      </c>
      <c r="F57" s="1">
        <f t="shared" si="1"/>
        <v>2.3970919882223989E-2</v>
      </c>
      <c r="G57" s="1">
        <f t="shared" si="1"/>
        <v>1.5202795795510746E-2</v>
      </c>
      <c r="H57" s="1">
        <f t="shared" si="1"/>
        <v>1.3717871555019081E-2</v>
      </c>
    </row>
    <row r="58" spans="1:8" x14ac:dyDescent="0.25">
      <c r="C58" t="s">
        <v>63</v>
      </c>
      <c r="D58" s="1">
        <f>D57*100/D56</f>
        <v>2.9131158817341953</v>
      </c>
      <c r="E58" s="1">
        <f t="shared" ref="E58:H58" si="2">E57*100/E56</f>
        <v>0.36497536045821494</v>
      </c>
      <c r="F58" s="1">
        <f t="shared" si="2"/>
        <v>2.3027926300229584</v>
      </c>
      <c r="G58" s="1">
        <f t="shared" si="2"/>
        <v>1.7627451789101685</v>
      </c>
      <c r="H58" s="1">
        <f t="shared" si="2"/>
        <v>0.98632956248339665</v>
      </c>
    </row>
    <row r="59" spans="1:8" x14ac:dyDescent="0.25">
      <c r="D59" s="1"/>
      <c r="E59" s="1"/>
      <c r="F59" s="1"/>
      <c r="G59" s="1"/>
      <c r="H59" s="1"/>
    </row>
    <row r="60" spans="1:8" x14ac:dyDescent="0.25">
      <c r="C60" t="s">
        <v>64</v>
      </c>
      <c r="D60" s="1">
        <f>D57*3</f>
        <v>0.13937074657186824</v>
      </c>
      <c r="E60" s="1">
        <f t="shared" ref="E60:H60" si="3">E57*3</f>
        <v>1.7606958851544976E-2</v>
      </c>
      <c r="F60" s="1">
        <f t="shared" si="3"/>
        <v>7.1912759646671959E-2</v>
      </c>
      <c r="G60" s="1">
        <f t="shared" si="3"/>
        <v>4.5608387386532237E-2</v>
      </c>
      <c r="H60" s="1">
        <f t="shared" si="3"/>
        <v>4.1153614665057243E-2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E248B-01A0-4506-9D1D-A93619275910}">
  <sheetPr>
    <tabColor theme="9" tint="0.59999389629810485"/>
  </sheetPr>
  <dimension ref="A1:R59"/>
  <sheetViews>
    <sheetView topLeftCell="A25" zoomScale="85" zoomScaleNormal="85" workbookViewId="0">
      <selection activeCell="M57" sqref="M57"/>
    </sheetView>
  </sheetViews>
  <sheetFormatPr defaultRowHeight="15" x14ac:dyDescent="0.25"/>
  <cols>
    <col min="3" max="3" width="16.7109375" bestFit="1" customWidth="1"/>
    <col min="12" max="12" width="8" bestFit="1" customWidth="1"/>
    <col min="13" max="13" width="19.5703125" bestFit="1" customWidth="1"/>
  </cols>
  <sheetData>
    <row r="1" spans="1:16" x14ac:dyDescent="0.25">
      <c r="A1" t="s">
        <v>92</v>
      </c>
      <c r="B1" t="s">
        <v>0</v>
      </c>
      <c r="C1" t="s">
        <v>1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  <c r="K1" t="s">
        <v>93</v>
      </c>
      <c r="L1" t="s">
        <v>0</v>
      </c>
      <c r="M1" t="s">
        <v>1</v>
      </c>
      <c r="N1" t="s">
        <v>3</v>
      </c>
      <c r="O1" t="s">
        <v>3</v>
      </c>
      <c r="P1" t="s">
        <v>3</v>
      </c>
    </row>
    <row r="2" spans="1:16" x14ac:dyDescent="0.25">
      <c r="B2" t="s">
        <v>4</v>
      </c>
      <c r="C2" t="s">
        <v>5</v>
      </c>
      <c r="D2" t="s">
        <v>6</v>
      </c>
      <c r="E2" t="s">
        <v>6</v>
      </c>
      <c r="F2" t="s">
        <v>6</v>
      </c>
      <c r="G2" t="s">
        <v>6</v>
      </c>
      <c r="H2" t="s">
        <v>6</v>
      </c>
      <c r="I2" t="s">
        <v>6</v>
      </c>
      <c r="L2" t="s">
        <v>4</v>
      </c>
      <c r="M2" t="s">
        <v>5</v>
      </c>
      <c r="N2" t="s">
        <v>65</v>
      </c>
      <c r="O2" t="s">
        <v>65</v>
      </c>
      <c r="P2" t="s">
        <v>65</v>
      </c>
    </row>
    <row r="3" spans="1:16" x14ac:dyDescent="0.25">
      <c r="B3" t="s">
        <v>7</v>
      </c>
      <c r="C3" t="s">
        <v>7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L3" t="s">
        <v>12</v>
      </c>
      <c r="M3" t="s">
        <v>12</v>
      </c>
      <c r="N3" t="s">
        <v>14</v>
      </c>
      <c r="O3" t="s">
        <v>16</v>
      </c>
      <c r="P3" t="s">
        <v>17</v>
      </c>
    </row>
    <row r="4" spans="1:16" x14ac:dyDescent="0.25">
      <c r="D4" t="s">
        <v>19</v>
      </c>
      <c r="E4" t="s">
        <v>19</v>
      </c>
      <c r="F4" t="s">
        <v>19</v>
      </c>
      <c r="G4" t="s">
        <v>19</v>
      </c>
      <c r="H4" t="s">
        <v>19</v>
      </c>
      <c r="I4" t="s">
        <v>19</v>
      </c>
      <c r="N4" t="s">
        <v>19</v>
      </c>
      <c r="O4" t="s">
        <v>19</v>
      </c>
      <c r="P4" t="s">
        <v>19</v>
      </c>
    </row>
    <row r="5" spans="1:16" x14ac:dyDescent="0.25">
      <c r="B5">
        <v>1</v>
      </c>
      <c r="C5" t="s">
        <v>20</v>
      </c>
      <c r="D5" t="s">
        <v>6</v>
      </c>
      <c r="E5" t="s">
        <v>6</v>
      </c>
      <c r="F5" t="s">
        <v>6</v>
      </c>
      <c r="G5" t="s">
        <v>6</v>
      </c>
      <c r="H5" t="s">
        <v>6</v>
      </c>
      <c r="I5" t="s">
        <v>6</v>
      </c>
      <c r="L5">
        <v>1</v>
      </c>
      <c r="M5" t="s">
        <v>20</v>
      </c>
      <c r="N5" t="s">
        <v>6</v>
      </c>
      <c r="O5" t="s">
        <v>6</v>
      </c>
      <c r="P5" t="s">
        <v>6</v>
      </c>
    </row>
    <row r="6" spans="1:16" x14ac:dyDescent="0.25">
      <c r="B6">
        <v>2</v>
      </c>
      <c r="C6" t="s">
        <v>21</v>
      </c>
      <c r="D6" t="s">
        <v>6</v>
      </c>
      <c r="E6" t="s">
        <v>6</v>
      </c>
      <c r="F6" t="s">
        <v>6</v>
      </c>
      <c r="G6" t="s">
        <v>6</v>
      </c>
      <c r="H6" t="s">
        <v>6</v>
      </c>
      <c r="I6" t="s">
        <v>6</v>
      </c>
      <c r="L6">
        <v>2</v>
      </c>
      <c r="M6" t="s">
        <v>21</v>
      </c>
      <c r="N6" t="s">
        <v>6</v>
      </c>
      <c r="O6" t="s">
        <v>6</v>
      </c>
      <c r="P6" t="s">
        <v>6</v>
      </c>
    </row>
    <row r="7" spans="1:16" x14ac:dyDescent="0.25">
      <c r="B7">
        <v>3</v>
      </c>
      <c r="C7" t="s">
        <v>22</v>
      </c>
      <c r="D7">
        <v>0.7268</v>
      </c>
      <c r="E7">
        <v>3.1337000000000002</v>
      </c>
      <c r="F7">
        <v>0.318</v>
      </c>
      <c r="G7">
        <v>0.53869999999999996</v>
      </c>
      <c r="H7">
        <v>0.13300000000000001</v>
      </c>
      <c r="I7">
        <v>0.10150000000000001</v>
      </c>
      <c r="K7">
        <v>1</v>
      </c>
      <c r="L7">
        <v>3</v>
      </c>
      <c r="M7" t="s">
        <v>22</v>
      </c>
      <c r="N7">
        <v>0.81179999999999997</v>
      </c>
      <c r="O7">
        <v>0.71050000000000002</v>
      </c>
      <c r="P7">
        <v>0.67310000000000003</v>
      </c>
    </row>
    <row r="8" spans="1:16" x14ac:dyDescent="0.25">
      <c r="B8">
        <v>4</v>
      </c>
      <c r="C8" t="s">
        <v>23</v>
      </c>
      <c r="D8">
        <v>4.6900000000000004</v>
      </c>
      <c r="E8">
        <v>4.8155000000000001</v>
      </c>
      <c r="F8">
        <v>4.5742000000000003</v>
      </c>
      <c r="G8">
        <v>3.7349999999999999</v>
      </c>
      <c r="H8">
        <v>4.6013000000000002</v>
      </c>
      <c r="I8">
        <v>4.92</v>
      </c>
      <c r="K8">
        <v>5</v>
      </c>
      <c r="L8">
        <v>4</v>
      </c>
      <c r="M8" t="s">
        <v>23</v>
      </c>
      <c r="N8">
        <v>4.4191000000000003</v>
      </c>
      <c r="O8">
        <v>4.4569000000000001</v>
      </c>
      <c r="P8">
        <v>4.5926</v>
      </c>
    </row>
    <row r="9" spans="1:16" x14ac:dyDescent="0.25">
      <c r="B9">
        <v>5</v>
      </c>
      <c r="C9" t="s">
        <v>24</v>
      </c>
      <c r="D9">
        <v>7.5704000000000002</v>
      </c>
      <c r="E9">
        <v>8.0584000000000007</v>
      </c>
      <c r="F9">
        <v>8.4551999999999996</v>
      </c>
      <c r="G9">
        <v>8.6336999999999993</v>
      </c>
      <c r="H9">
        <v>8.3118999999999996</v>
      </c>
      <c r="I9">
        <v>8.3344000000000005</v>
      </c>
      <c r="K9">
        <v>10</v>
      </c>
      <c r="L9">
        <v>5</v>
      </c>
      <c r="M9" t="s">
        <v>24</v>
      </c>
      <c r="N9">
        <v>9.2117000000000004</v>
      </c>
      <c r="O9">
        <v>9.0210000000000008</v>
      </c>
      <c r="P9">
        <v>9.3414999999999999</v>
      </c>
    </row>
    <row r="10" spans="1:16" x14ac:dyDescent="0.25">
      <c r="B10">
        <v>6</v>
      </c>
      <c r="C10" t="s">
        <v>25</v>
      </c>
      <c r="D10">
        <v>25.005700000000001</v>
      </c>
      <c r="E10">
        <v>23.2652</v>
      </c>
      <c r="F10">
        <v>24.058</v>
      </c>
      <c r="G10">
        <v>23.895700000000001</v>
      </c>
      <c r="H10">
        <v>24.488700000000001</v>
      </c>
      <c r="I10">
        <v>24.538499999999999</v>
      </c>
      <c r="K10">
        <v>25</v>
      </c>
      <c r="L10">
        <v>6</v>
      </c>
      <c r="M10" t="s">
        <v>25</v>
      </c>
      <c r="N10">
        <v>23.901700000000002</v>
      </c>
      <c r="O10">
        <v>24.006900000000002</v>
      </c>
      <c r="P10">
        <v>24.444600000000001</v>
      </c>
    </row>
    <row r="11" spans="1:16" x14ac:dyDescent="0.25">
      <c r="B11">
        <v>7</v>
      </c>
      <c r="C11" t="s">
        <v>26</v>
      </c>
      <c r="D11">
        <v>50.519500000000001</v>
      </c>
      <c r="E11">
        <v>51.231499999999997</v>
      </c>
      <c r="F11">
        <v>50.836199999999998</v>
      </c>
      <c r="G11">
        <v>50.961100000000002</v>
      </c>
      <c r="H11">
        <v>50.650500000000001</v>
      </c>
      <c r="I11">
        <v>50.5899</v>
      </c>
      <c r="K11">
        <v>50</v>
      </c>
      <c r="L11">
        <v>7</v>
      </c>
      <c r="M11" t="s">
        <v>26</v>
      </c>
      <c r="N11">
        <v>50.768700000000003</v>
      </c>
      <c r="O11">
        <v>50.752499999999998</v>
      </c>
      <c r="P11">
        <v>50.456699999999998</v>
      </c>
    </row>
    <row r="12" spans="1:16" x14ac:dyDescent="0.25">
      <c r="B12">
        <v>8</v>
      </c>
      <c r="C12" t="s">
        <v>20</v>
      </c>
      <c r="D12" t="s">
        <v>6</v>
      </c>
      <c r="E12" t="s">
        <v>6</v>
      </c>
      <c r="F12" t="s">
        <v>6</v>
      </c>
      <c r="G12" t="s">
        <v>6</v>
      </c>
      <c r="H12" t="s">
        <v>6</v>
      </c>
      <c r="I12" t="s">
        <v>6</v>
      </c>
      <c r="L12">
        <v>8</v>
      </c>
      <c r="M12" t="s">
        <v>20</v>
      </c>
      <c r="N12" t="s">
        <v>6</v>
      </c>
      <c r="O12" t="s">
        <v>6</v>
      </c>
      <c r="P12" t="s">
        <v>6</v>
      </c>
    </row>
    <row r="13" spans="1:16" x14ac:dyDescent="0.25">
      <c r="B13">
        <v>9</v>
      </c>
      <c r="C13" t="s">
        <v>27</v>
      </c>
      <c r="D13" t="s">
        <v>6</v>
      </c>
      <c r="E13" t="s">
        <v>6</v>
      </c>
      <c r="F13" t="s">
        <v>6</v>
      </c>
      <c r="G13" t="s">
        <v>6</v>
      </c>
      <c r="H13" t="s">
        <v>6</v>
      </c>
      <c r="I13" t="s">
        <v>6</v>
      </c>
      <c r="L13">
        <v>9</v>
      </c>
      <c r="M13" t="s">
        <v>66</v>
      </c>
      <c r="N13" t="s">
        <v>6</v>
      </c>
      <c r="O13">
        <v>26.6967</v>
      </c>
      <c r="P13" t="s">
        <v>6</v>
      </c>
    </row>
    <row r="14" spans="1:16" x14ac:dyDescent="0.25">
      <c r="B14">
        <v>10</v>
      </c>
      <c r="C14" t="s">
        <v>28</v>
      </c>
      <c r="D14" t="s">
        <v>6</v>
      </c>
      <c r="E14" t="s">
        <v>6</v>
      </c>
      <c r="F14" t="s">
        <v>6</v>
      </c>
      <c r="G14" t="s">
        <v>6</v>
      </c>
      <c r="H14" t="s">
        <v>6</v>
      </c>
      <c r="I14" t="s">
        <v>6</v>
      </c>
      <c r="L14">
        <v>10</v>
      </c>
      <c r="M14" t="s">
        <v>67</v>
      </c>
      <c r="N14" t="s">
        <v>6</v>
      </c>
      <c r="O14">
        <v>28.29</v>
      </c>
      <c r="P14" t="s">
        <v>6</v>
      </c>
    </row>
    <row r="15" spans="1:16" x14ac:dyDescent="0.25">
      <c r="B15">
        <v>11</v>
      </c>
      <c r="C15" t="s">
        <v>29</v>
      </c>
      <c r="D15" t="s">
        <v>6</v>
      </c>
      <c r="E15" t="s">
        <v>6</v>
      </c>
      <c r="F15" t="s">
        <v>6</v>
      </c>
      <c r="G15" t="s">
        <v>6</v>
      </c>
      <c r="H15" t="s">
        <v>6</v>
      </c>
      <c r="I15" t="s">
        <v>6</v>
      </c>
      <c r="L15">
        <v>11</v>
      </c>
      <c r="M15" t="s">
        <v>68</v>
      </c>
      <c r="N15" t="s">
        <v>6</v>
      </c>
      <c r="O15">
        <v>27.421700000000001</v>
      </c>
      <c r="P15">
        <v>0.21079999999999999</v>
      </c>
    </row>
    <row r="16" spans="1:16" x14ac:dyDescent="0.25">
      <c r="B16">
        <v>12</v>
      </c>
      <c r="C16" t="s">
        <v>30</v>
      </c>
      <c r="D16" t="s">
        <v>6</v>
      </c>
      <c r="E16" t="s">
        <v>6</v>
      </c>
      <c r="F16" t="s">
        <v>6</v>
      </c>
      <c r="G16" t="s">
        <v>6</v>
      </c>
      <c r="H16" t="s">
        <v>6</v>
      </c>
      <c r="I16" t="s">
        <v>6</v>
      </c>
      <c r="L16">
        <v>12</v>
      </c>
      <c r="M16" t="s">
        <v>69</v>
      </c>
      <c r="N16" t="s">
        <v>6</v>
      </c>
      <c r="O16">
        <v>27.0974</v>
      </c>
      <c r="P16" t="s">
        <v>6</v>
      </c>
    </row>
    <row r="17" spans="2:16" x14ac:dyDescent="0.25">
      <c r="B17">
        <v>13</v>
      </c>
      <c r="C17" t="s">
        <v>31</v>
      </c>
      <c r="D17" t="s">
        <v>6</v>
      </c>
      <c r="E17" t="s">
        <v>6</v>
      </c>
      <c r="F17" t="s">
        <v>6</v>
      </c>
      <c r="G17" t="s">
        <v>6</v>
      </c>
      <c r="H17" t="s">
        <v>6</v>
      </c>
      <c r="I17" t="s">
        <v>6</v>
      </c>
      <c r="L17">
        <v>13</v>
      </c>
      <c r="M17" t="s">
        <v>70</v>
      </c>
      <c r="N17" t="s">
        <v>6</v>
      </c>
      <c r="O17">
        <v>27.1355</v>
      </c>
      <c r="P17">
        <v>0.72289999999999999</v>
      </c>
    </row>
    <row r="18" spans="2:16" x14ac:dyDescent="0.25">
      <c r="B18">
        <v>14</v>
      </c>
      <c r="C18" t="s">
        <v>20</v>
      </c>
      <c r="D18" t="s">
        <v>6</v>
      </c>
      <c r="E18" t="s">
        <v>6</v>
      </c>
      <c r="F18" t="s">
        <v>6</v>
      </c>
      <c r="G18" t="s">
        <v>6</v>
      </c>
      <c r="H18" t="s">
        <v>6</v>
      </c>
      <c r="I18" t="s">
        <v>6</v>
      </c>
      <c r="L18">
        <v>14</v>
      </c>
      <c r="M18" t="s">
        <v>71</v>
      </c>
      <c r="N18" t="s">
        <v>6</v>
      </c>
      <c r="O18">
        <v>26.473600000000001</v>
      </c>
      <c r="P18">
        <v>0.64259999999999995</v>
      </c>
    </row>
    <row r="19" spans="2:16" x14ac:dyDescent="0.25">
      <c r="B19">
        <v>15</v>
      </c>
      <c r="C19" t="s">
        <v>32</v>
      </c>
      <c r="D19" t="s">
        <v>6</v>
      </c>
      <c r="E19" t="s">
        <v>6</v>
      </c>
      <c r="F19" t="s">
        <v>6</v>
      </c>
      <c r="G19" t="s">
        <v>6</v>
      </c>
      <c r="H19" t="s">
        <v>6</v>
      </c>
      <c r="I19" t="s">
        <v>6</v>
      </c>
      <c r="L19">
        <v>15</v>
      </c>
      <c r="M19" t="s">
        <v>72</v>
      </c>
      <c r="N19" t="s">
        <v>6</v>
      </c>
      <c r="O19">
        <v>26.992799999999999</v>
      </c>
      <c r="P19">
        <v>0.69520000000000004</v>
      </c>
    </row>
    <row r="20" spans="2:16" x14ac:dyDescent="0.25">
      <c r="B20">
        <v>16</v>
      </c>
      <c r="C20" t="s">
        <v>33</v>
      </c>
      <c r="D20" t="s">
        <v>6</v>
      </c>
      <c r="E20" t="s">
        <v>6</v>
      </c>
      <c r="F20" t="s">
        <v>6</v>
      </c>
      <c r="G20" t="s">
        <v>6</v>
      </c>
      <c r="H20" t="s">
        <v>6</v>
      </c>
      <c r="I20" t="s">
        <v>6</v>
      </c>
      <c r="L20">
        <v>16</v>
      </c>
      <c r="M20" t="s">
        <v>73</v>
      </c>
      <c r="N20" t="s">
        <v>6</v>
      </c>
      <c r="O20">
        <v>29.138000000000002</v>
      </c>
      <c r="P20" t="s">
        <v>6</v>
      </c>
    </row>
    <row r="21" spans="2:16" x14ac:dyDescent="0.25">
      <c r="B21">
        <v>17</v>
      </c>
      <c r="C21" t="s">
        <v>34</v>
      </c>
      <c r="D21" t="s">
        <v>6</v>
      </c>
      <c r="E21" t="s">
        <v>6</v>
      </c>
      <c r="F21" t="s">
        <v>6</v>
      </c>
      <c r="G21" t="s">
        <v>6</v>
      </c>
      <c r="H21" t="s">
        <v>6</v>
      </c>
      <c r="I21" t="s">
        <v>6</v>
      </c>
      <c r="L21">
        <v>17</v>
      </c>
      <c r="M21" t="s">
        <v>74</v>
      </c>
      <c r="N21" t="s">
        <v>6</v>
      </c>
      <c r="O21">
        <v>28.004200000000001</v>
      </c>
      <c r="P21" t="s">
        <v>6</v>
      </c>
    </row>
    <row r="22" spans="2:16" x14ac:dyDescent="0.25">
      <c r="B22">
        <v>18</v>
      </c>
      <c r="C22" t="s">
        <v>35</v>
      </c>
      <c r="D22" t="s">
        <v>6</v>
      </c>
      <c r="E22" t="s">
        <v>6</v>
      </c>
      <c r="F22" t="s">
        <v>6</v>
      </c>
      <c r="G22" t="s">
        <v>6</v>
      </c>
      <c r="H22" t="s">
        <v>6</v>
      </c>
      <c r="I22" t="s">
        <v>6</v>
      </c>
      <c r="L22">
        <v>18</v>
      </c>
      <c r="M22" t="s">
        <v>75</v>
      </c>
      <c r="N22" t="s">
        <v>6</v>
      </c>
      <c r="O22">
        <v>23.607800000000001</v>
      </c>
      <c r="P22">
        <v>0.74009999999999998</v>
      </c>
    </row>
    <row r="23" spans="2:16" x14ac:dyDescent="0.25">
      <c r="B23">
        <v>19</v>
      </c>
      <c r="C23" t="s">
        <v>36</v>
      </c>
      <c r="D23" t="s">
        <v>6</v>
      </c>
      <c r="E23" t="s">
        <v>6</v>
      </c>
      <c r="F23" t="s">
        <v>6</v>
      </c>
      <c r="G23" t="s">
        <v>6</v>
      </c>
      <c r="H23" t="s">
        <v>6</v>
      </c>
      <c r="I23" t="s">
        <v>6</v>
      </c>
      <c r="L23">
        <v>19</v>
      </c>
      <c r="M23" t="s">
        <v>76</v>
      </c>
      <c r="N23" t="s">
        <v>6</v>
      </c>
      <c r="O23">
        <v>27.315000000000001</v>
      </c>
      <c r="P23">
        <v>0.96260000000000001</v>
      </c>
    </row>
    <row r="24" spans="2:16" x14ac:dyDescent="0.25">
      <c r="B24">
        <v>20</v>
      </c>
      <c r="C24" t="s">
        <v>37</v>
      </c>
      <c r="D24" t="s">
        <v>6</v>
      </c>
      <c r="E24" t="s">
        <v>6</v>
      </c>
      <c r="F24" t="s">
        <v>6</v>
      </c>
      <c r="G24" t="s">
        <v>6</v>
      </c>
      <c r="H24" t="s">
        <v>6</v>
      </c>
      <c r="I24" t="s">
        <v>6</v>
      </c>
      <c r="L24">
        <v>20</v>
      </c>
      <c r="M24" t="s">
        <v>77</v>
      </c>
      <c r="N24" t="s">
        <v>6</v>
      </c>
      <c r="O24">
        <v>27.135300000000001</v>
      </c>
      <c r="P24">
        <v>0.28260000000000002</v>
      </c>
    </row>
    <row r="25" spans="2:16" x14ac:dyDescent="0.25">
      <c r="B25">
        <v>21</v>
      </c>
      <c r="C25" t="s">
        <v>38</v>
      </c>
      <c r="D25" t="s">
        <v>6</v>
      </c>
      <c r="E25" t="s">
        <v>6</v>
      </c>
      <c r="F25" t="s">
        <v>6</v>
      </c>
      <c r="G25" t="s">
        <v>6</v>
      </c>
      <c r="H25" t="s">
        <v>6</v>
      </c>
      <c r="I25" t="s">
        <v>6</v>
      </c>
      <c r="L25">
        <v>21</v>
      </c>
      <c r="M25" t="s">
        <v>78</v>
      </c>
      <c r="N25" t="s">
        <v>6</v>
      </c>
      <c r="O25">
        <v>27.034400000000002</v>
      </c>
      <c r="P25">
        <v>0.86450000000000005</v>
      </c>
    </row>
    <row r="26" spans="2:16" x14ac:dyDescent="0.25">
      <c r="B26">
        <v>22</v>
      </c>
      <c r="C26" t="s">
        <v>39</v>
      </c>
      <c r="D26" t="s">
        <v>6</v>
      </c>
      <c r="E26" t="s">
        <v>6</v>
      </c>
      <c r="F26" t="s">
        <v>6</v>
      </c>
      <c r="G26" t="s">
        <v>6</v>
      </c>
      <c r="H26" t="s">
        <v>6</v>
      </c>
      <c r="I26" t="s">
        <v>6</v>
      </c>
      <c r="L26">
        <v>22</v>
      </c>
      <c r="M26" t="s">
        <v>34</v>
      </c>
      <c r="N26" t="s">
        <v>6</v>
      </c>
      <c r="O26" t="s">
        <v>6</v>
      </c>
      <c r="P26" t="s">
        <v>6</v>
      </c>
    </row>
    <row r="27" spans="2:16" x14ac:dyDescent="0.25">
      <c r="B27">
        <v>23</v>
      </c>
      <c r="C27" t="s">
        <v>40</v>
      </c>
      <c r="D27" t="s">
        <v>6</v>
      </c>
      <c r="E27" t="s">
        <v>6</v>
      </c>
      <c r="F27" t="s">
        <v>6</v>
      </c>
      <c r="G27" t="s">
        <v>6</v>
      </c>
      <c r="H27" t="s">
        <v>6</v>
      </c>
      <c r="I27" t="s">
        <v>6</v>
      </c>
      <c r="L27">
        <v>23</v>
      </c>
      <c r="M27" t="s">
        <v>79</v>
      </c>
      <c r="N27" t="s">
        <v>6</v>
      </c>
      <c r="O27">
        <v>2.7408999999999999</v>
      </c>
      <c r="P27" t="s">
        <v>6</v>
      </c>
    </row>
    <row r="28" spans="2:16" x14ac:dyDescent="0.25">
      <c r="B28">
        <v>24</v>
      </c>
      <c r="C28" t="s">
        <v>41</v>
      </c>
      <c r="D28" t="s">
        <v>6</v>
      </c>
      <c r="E28" t="s">
        <v>6</v>
      </c>
      <c r="F28" t="s">
        <v>6</v>
      </c>
      <c r="G28" t="s">
        <v>6</v>
      </c>
      <c r="H28" t="s">
        <v>6</v>
      </c>
      <c r="I28" t="s">
        <v>6</v>
      </c>
      <c r="L28">
        <v>24</v>
      </c>
      <c r="M28" t="s">
        <v>80</v>
      </c>
      <c r="N28" t="s">
        <v>6</v>
      </c>
      <c r="O28">
        <v>2.8946999999999998</v>
      </c>
      <c r="P28" t="s">
        <v>6</v>
      </c>
    </row>
    <row r="29" spans="2:16" x14ac:dyDescent="0.25">
      <c r="B29">
        <v>25</v>
      </c>
      <c r="C29" t="s">
        <v>42</v>
      </c>
      <c r="D29" t="s">
        <v>6</v>
      </c>
      <c r="E29" t="s">
        <v>6</v>
      </c>
      <c r="F29" t="s">
        <v>6</v>
      </c>
      <c r="G29" t="s">
        <v>6</v>
      </c>
      <c r="H29" t="s">
        <v>6</v>
      </c>
      <c r="I29" t="s">
        <v>6</v>
      </c>
      <c r="L29">
        <v>25</v>
      </c>
      <c r="M29" t="s">
        <v>81</v>
      </c>
      <c r="N29" t="s">
        <v>6</v>
      </c>
      <c r="O29">
        <v>2.7829999999999999</v>
      </c>
      <c r="P29" t="s">
        <v>6</v>
      </c>
    </row>
    <row r="30" spans="2:16" x14ac:dyDescent="0.25">
      <c r="B30">
        <v>26</v>
      </c>
      <c r="C30" t="s">
        <v>43</v>
      </c>
      <c r="D30" t="s">
        <v>6</v>
      </c>
      <c r="E30" t="s">
        <v>6</v>
      </c>
      <c r="F30" t="s">
        <v>6</v>
      </c>
      <c r="G30" t="s">
        <v>6</v>
      </c>
      <c r="H30" t="s">
        <v>6</v>
      </c>
      <c r="I30" t="s">
        <v>6</v>
      </c>
      <c r="L30">
        <v>26</v>
      </c>
      <c r="M30" t="s">
        <v>82</v>
      </c>
      <c r="N30" t="s">
        <v>6</v>
      </c>
      <c r="O30">
        <v>2.5350999999999999</v>
      </c>
      <c r="P30" t="s">
        <v>6</v>
      </c>
    </row>
    <row r="31" spans="2:16" x14ac:dyDescent="0.25">
      <c r="B31">
        <v>27</v>
      </c>
      <c r="C31" t="s">
        <v>44</v>
      </c>
      <c r="D31" t="s">
        <v>6</v>
      </c>
      <c r="E31" t="s">
        <v>6</v>
      </c>
      <c r="F31" t="s">
        <v>6</v>
      </c>
      <c r="G31" t="s">
        <v>6</v>
      </c>
      <c r="H31" t="s">
        <v>6</v>
      </c>
      <c r="I31" t="s">
        <v>6</v>
      </c>
      <c r="L31">
        <v>27</v>
      </c>
      <c r="M31" t="s">
        <v>83</v>
      </c>
      <c r="N31" t="s">
        <v>6</v>
      </c>
      <c r="O31">
        <v>2.5727000000000002</v>
      </c>
      <c r="P31">
        <v>0.12540000000000001</v>
      </c>
    </row>
    <row r="32" spans="2:16" x14ac:dyDescent="0.25">
      <c r="B32">
        <v>28</v>
      </c>
      <c r="C32" t="s">
        <v>45</v>
      </c>
      <c r="D32" t="s">
        <v>6</v>
      </c>
      <c r="E32" t="s">
        <v>6</v>
      </c>
      <c r="F32" t="s">
        <v>6</v>
      </c>
      <c r="G32" t="s">
        <v>6</v>
      </c>
      <c r="H32" t="s">
        <v>6</v>
      </c>
      <c r="I32" t="s">
        <v>6</v>
      </c>
      <c r="L32">
        <v>28</v>
      </c>
      <c r="M32" t="s">
        <v>84</v>
      </c>
      <c r="N32" t="s">
        <v>6</v>
      </c>
      <c r="O32">
        <v>2.4266000000000001</v>
      </c>
      <c r="P32">
        <v>0.1212</v>
      </c>
    </row>
    <row r="33" spans="2:16" x14ac:dyDescent="0.25">
      <c r="B33">
        <v>29</v>
      </c>
      <c r="C33" t="s">
        <v>34</v>
      </c>
      <c r="D33" t="s">
        <v>6</v>
      </c>
      <c r="E33" t="s">
        <v>6</v>
      </c>
      <c r="F33" t="s">
        <v>6</v>
      </c>
      <c r="G33" t="s">
        <v>6</v>
      </c>
      <c r="H33" t="s">
        <v>6</v>
      </c>
      <c r="I33" t="s">
        <v>6</v>
      </c>
      <c r="L33">
        <v>29</v>
      </c>
      <c r="M33" t="s">
        <v>85</v>
      </c>
      <c r="N33" t="s">
        <v>6</v>
      </c>
      <c r="O33">
        <v>2.7035999999999998</v>
      </c>
      <c r="P33">
        <v>9.7000000000000003E-2</v>
      </c>
    </row>
    <row r="34" spans="2:16" x14ac:dyDescent="0.25">
      <c r="B34">
        <v>30</v>
      </c>
      <c r="C34" t="s">
        <v>46</v>
      </c>
      <c r="D34" t="s">
        <v>6</v>
      </c>
      <c r="E34" t="s">
        <v>6</v>
      </c>
      <c r="F34" t="s">
        <v>6</v>
      </c>
      <c r="G34" t="s">
        <v>6</v>
      </c>
      <c r="H34" t="s">
        <v>6</v>
      </c>
      <c r="I34" t="s">
        <v>6</v>
      </c>
      <c r="L34">
        <v>30</v>
      </c>
      <c r="M34" t="s">
        <v>86</v>
      </c>
      <c r="N34" t="s">
        <v>6</v>
      </c>
      <c r="O34">
        <v>2.7848999999999999</v>
      </c>
      <c r="P34" t="s">
        <v>6</v>
      </c>
    </row>
    <row r="35" spans="2:16" x14ac:dyDescent="0.25">
      <c r="B35">
        <v>31</v>
      </c>
      <c r="C35" t="s">
        <v>47</v>
      </c>
      <c r="D35" t="s">
        <v>6</v>
      </c>
      <c r="E35" t="s">
        <v>6</v>
      </c>
      <c r="F35" t="s">
        <v>6</v>
      </c>
      <c r="G35" t="s">
        <v>6</v>
      </c>
      <c r="H35" t="s">
        <v>6</v>
      </c>
      <c r="I35" t="s">
        <v>6</v>
      </c>
      <c r="L35">
        <v>31</v>
      </c>
      <c r="M35" t="s">
        <v>87</v>
      </c>
      <c r="N35" t="s">
        <v>6</v>
      </c>
      <c r="O35">
        <v>2.6446000000000001</v>
      </c>
      <c r="P35" t="s">
        <v>6</v>
      </c>
    </row>
    <row r="36" spans="2:16" x14ac:dyDescent="0.25">
      <c r="B36">
        <v>32</v>
      </c>
      <c r="C36" t="s">
        <v>48</v>
      </c>
      <c r="D36" t="s">
        <v>6</v>
      </c>
      <c r="E36" t="s">
        <v>6</v>
      </c>
      <c r="F36" t="s">
        <v>6</v>
      </c>
      <c r="G36" t="s">
        <v>6</v>
      </c>
      <c r="H36" t="s">
        <v>6</v>
      </c>
      <c r="I36" t="s">
        <v>6</v>
      </c>
      <c r="L36">
        <v>32</v>
      </c>
      <c r="M36" t="s">
        <v>88</v>
      </c>
      <c r="N36" t="s">
        <v>6</v>
      </c>
      <c r="O36">
        <v>2.2323</v>
      </c>
      <c r="P36" t="s">
        <v>6</v>
      </c>
    </row>
    <row r="37" spans="2:16" x14ac:dyDescent="0.25">
      <c r="B37">
        <v>33</v>
      </c>
      <c r="C37" t="s">
        <v>49</v>
      </c>
      <c r="D37" t="s">
        <v>6</v>
      </c>
      <c r="E37" t="s">
        <v>6</v>
      </c>
      <c r="F37" t="s">
        <v>6</v>
      </c>
      <c r="G37" t="s">
        <v>6</v>
      </c>
      <c r="H37" t="s">
        <v>6</v>
      </c>
      <c r="I37" t="s">
        <v>6</v>
      </c>
      <c r="L37">
        <v>33</v>
      </c>
      <c r="M37" t="s">
        <v>89</v>
      </c>
      <c r="N37" t="s">
        <v>6</v>
      </c>
      <c r="O37">
        <v>2.5830000000000002</v>
      </c>
      <c r="P37">
        <v>0.19700000000000001</v>
      </c>
    </row>
    <row r="38" spans="2:16" x14ac:dyDescent="0.25">
      <c r="B38">
        <v>34</v>
      </c>
      <c r="C38" t="s">
        <v>50</v>
      </c>
      <c r="D38" t="s">
        <v>6</v>
      </c>
      <c r="E38" t="s">
        <v>6</v>
      </c>
      <c r="F38" t="s">
        <v>6</v>
      </c>
      <c r="G38" t="s">
        <v>6</v>
      </c>
      <c r="H38" t="s">
        <v>6</v>
      </c>
      <c r="I38" t="s">
        <v>6</v>
      </c>
      <c r="L38">
        <v>34</v>
      </c>
      <c r="M38" t="s">
        <v>90</v>
      </c>
      <c r="N38" t="s">
        <v>6</v>
      </c>
      <c r="O38">
        <v>2.6375999999999999</v>
      </c>
      <c r="P38">
        <v>0.1198</v>
      </c>
    </row>
    <row r="39" spans="2:16" x14ac:dyDescent="0.25">
      <c r="B39">
        <v>35</v>
      </c>
      <c r="C39" t="s">
        <v>51</v>
      </c>
      <c r="D39" t="s">
        <v>6</v>
      </c>
      <c r="E39" t="s">
        <v>6</v>
      </c>
      <c r="F39" t="s">
        <v>6</v>
      </c>
      <c r="G39" t="s">
        <v>6</v>
      </c>
      <c r="H39" t="s">
        <v>6</v>
      </c>
      <c r="I39" t="s">
        <v>6</v>
      </c>
      <c r="L39">
        <v>35</v>
      </c>
      <c r="M39" t="s">
        <v>91</v>
      </c>
      <c r="N39" t="s">
        <v>6</v>
      </c>
      <c r="O39">
        <v>2.4712999999999998</v>
      </c>
      <c r="P39">
        <v>9.1700000000000004E-2</v>
      </c>
    </row>
    <row r="40" spans="2:16" x14ac:dyDescent="0.25">
      <c r="B40">
        <v>36</v>
      </c>
      <c r="C40" t="s">
        <v>52</v>
      </c>
      <c r="D40" t="s">
        <v>6</v>
      </c>
      <c r="E40" t="s">
        <v>6</v>
      </c>
      <c r="F40" t="s">
        <v>6</v>
      </c>
      <c r="G40" t="s">
        <v>6</v>
      </c>
      <c r="H40" t="s">
        <v>6</v>
      </c>
      <c r="I40" t="s">
        <v>6</v>
      </c>
      <c r="L40">
        <v>36</v>
      </c>
      <c r="M40" t="s">
        <v>34</v>
      </c>
      <c r="N40" t="s">
        <v>6</v>
      </c>
      <c r="O40" t="s">
        <v>6</v>
      </c>
      <c r="P40" t="s">
        <v>6</v>
      </c>
    </row>
    <row r="41" spans="2:16" x14ac:dyDescent="0.25">
      <c r="B41">
        <v>37</v>
      </c>
      <c r="C41" t="s">
        <v>53</v>
      </c>
      <c r="D41" t="s">
        <v>6</v>
      </c>
      <c r="E41" t="s">
        <v>6</v>
      </c>
      <c r="F41" t="s">
        <v>6</v>
      </c>
      <c r="G41" t="s">
        <v>6</v>
      </c>
      <c r="H41" t="s">
        <v>6</v>
      </c>
      <c r="I41" t="s">
        <v>6</v>
      </c>
      <c r="K41">
        <v>1</v>
      </c>
      <c r="L41">
        <v>37</v>
      </c>
      <c r="M41" t="s">
        <v>22</v>
      </c>
      <c r="N41">
        <v>0.92130000000000001</v>
      </c>
      <c r="O41">
        <v>0.81379999999999997</v>
      </c>
      <c r="P41">
        <v>0.38479999999999998</v>
      </c>
    </row>
    <row r="42" spans="2:16" x14ac:dyDescent="0.25">
      <c r="B42">
        <v>38</v>
      </c>
      <c r="C42" t="s">
        <v>54</v>
      </c>
      <c r="D42" t="s">
        <v>6</v>
      </c>
      <c r="E42" t="s">
        <v>6</v>
      </c>
      <c r="F42" t="s">
        <v>6</v>
      </c>
      <c r="G42" t="s">
        <v>6</v>
      </c>
      <c r="H42" t="s">
        <v>6</v>
      </c>
      <c r="I42" t="s">
        <v>6</v>
      </c>
      <c r="K42">
        <v>5</v>
      </c>
      <c r="L42">
        <v>38</v>
      </c>
      <c r="M42" t="s">
        <v>23</v>
      </c>
      <c r="N42">
        <v>4.6289999999999996</v>
      </c>
      <c r="O42">
        <v>4.9657999999999998</v>
      </c>
      <c r="P42">
        <v>4.7958999999999996</v>
      </c>
    </row>
    <row r="43" spans="2:16" x14ac:dyDescent="0.25">
      <c r="B43">
        <v>39</v>
      </c>
      <c r="C43" t="s">
        <v>22</v>
      </c>
      <c r="D43" t="s">
        <v>6</v>
      </c>
      <c r="E43" t="s">
        <v>6</v>
      </c>
      <c r="F43" t="s">
        <v>6</v>
      </c>
      <c r="G43" t="s">
        <v>6</v>
      </c>
      <c r="H43" t="s">
        <v>6</v>
      </c>
      <c r="I43" t="s">
        <v>6</v>
      </c>
      <c r="K43">
        <v>10</v>
      </c>
      <c r="L43">
        <v>39</v>
      </c>
      <c r="M43" t="s">
        <v>24</v>
      </c>
      <c r="N43">
        <v>9.6129999999999995</v>
      </c>
      <c r="O43">
        <v>10.1508</v>
      </c>
      <c r="P43">
        <v>9.4510000000000005</v>
      </c>
    </row>
    <row r="44" spans="2:16" x14ac:dyDescent="0.25">
      <c r="B44">
        <v>40</v>
      </c>
      <c r="C44" t="s">
        <v>23</v>
      </c>
      <c r="D44">
        <v>5.0396999999999998</v>
      </c>
      <c r="E44">
        <v>12.058299999999999</v>
      </c>
      <c r="F44" t="s">
        <v>6</v>
      </c>
      <c r="G44" t="s">
        <v>6</v>
      </c>
      <c r="H44" t="s">
        <v>6</v>
      </c>
      <c r="I44" t="s">
        <v>6</v>
      </c>
      <c r="K44">
        <v>25</v>
      </c>
      <c r="L44">
        <v>40</v>
      </c>
      <c r="M44" t="s">
        <v>25</v>
      </c>
      <c r="N44">
        <v>24.8142</v>
      </c>
      <c r="O44">
        <v>25.5398</v>
      </c>
      <c r="P44">
        <v>24.659500000000001</v>
      </c>
    </row>
    <row r="45" spans="2:16" x14ac:dyDescent="0.25">
      <c r="B45">
        <v>41</v>
      </c>
      <c r="C45" t="s">
        <v>24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  <c r="I45" t="s">
        <v>6</v>
      </c>
      <c r="K45">
        <v>50</v>
      </c>
      <c r="L45">
        <v>41</v>
      </c>
      <c r="M45" t="s">
        <v>26</v>
      </c>
      <c r="N45">
        <v>51.405500000000004</v>
      </c>
      <c r="O45">
        <v>53.380299999999998</v>
      </c>
      <c r="P45">
        <v>51.822600000000001</v>
      </c>
    </row>
    <row r="46" spans="2:16" x14ac:dyDescent="0.25">
      <c r="B46">
        <v>42</v>
      </c>
      <c r="C46" t="s">
        <v>25</v>
      </c>
      <c r="D46">
        <v>25.9833</v>
      </c>
      <c r="E46">
        <v>28.058399999999999</v>
      </c>
      <c r="F46" t="s">
        <v>6</v>
      </c>
      <c r="G46" t="s">
        <v>6</v>
      </c>
      <c r="H46" t="s">
        <v>6</v>
      </c>
      <c r="I46" t="s">
        <v>6</v>
      </c>
      <c r="L46">
        <v>42</v>
      </c>
      <c r="M46" t="s">
        <v>20</v>
      </c>
      <c r="N46" t="s">
        <v>6</v>
      </c>
      <c r="O46" t="s">
        <v>6</v>
      </c>
      <c r="P46" t="s">
        <v>6</v>
      </c>
    </row>
    <row r="47" spans="2:16" x14ac:dyDescent="0.25">
      <c r="B47">
        <v>43</v>
      </c>
      <c r="C47" t="s">
        <v>26</v>
      </c>
      <c r="D47">
        <v>52.217599999999997</v>
      </c>
      <c r="E47">
        <v>20.035499999999999</v>
      </c>
      <c r="F47" t="s">
        <v>6</v>
      </c>
      <c r="G47" t="s">
        <v>6</v>
      </c>
      <c r="H47" t="s">
        <v>6</v>
      </c>
      <c r="I47" t="s">
        <v>6</v>
      </c>
      <c r="L47">
        <v>43</v>
      </c>
      <c r="M47" t="s">
        <v>34</v>
      </c>
      <c r="N47" t="s">
        <v>6</v>
      </c>
      <c r="O47" t="s">
        <v>6</v>
      </c>
      <c r="P47" t="s">
        <v>6</v>
      </c>
    </row>
    <row r="48" spans="2:16" x14ac:dyDescent="0.25">
      <c r="B48">
        <v>44</v>
      </c>
      <c r="C48" t="s">
        <v>20</v>
      </c>
      <c r="D48" t="s">
        <v>6</v>
      </c>
      <c r="E48" t="s">
        <v>6</v>
      </c>
      <c r="F48" t="s">
        <v>6</v>
      </c>
      <c r="G48" t="s">
        <v>6</v>
      </c>
      <c r="H48" t="s">
        <v>6</v>
      </c>
      <c r="I48" t="s">
        <v>6</v>
      </c>
    </row>
    <row r="49" spans="2:18" x14ac:dyDescent="0.25">
      <c r="B49">
        <v>45</v>
      </c>
      <c r="C49" t="s">
        <v>27</v>
      </c>
      <c r="D49" t="s">
        <v>6</v>
      </c>
      <c r="E49" t="s">
        <v>6</v>
      </c>
      <c r="F49" t="s">
        <v>6</v>
      </c>
      <c r="G49" t="s">
        <v>6</v>
      </c>
      <c r="H49" t="s">
        <v>6</v>
      </c>
      <c r="I49" t="s">
        <v>6</v>
      </c>
      <c r="L49" t="s">
        <v>60</v>
      </c>
      <c r="M49" t="s">
        <v>61</v>
      </c>
      <c r="N49" s="1">
        <f>AVERAGE(N41,N7)</f>
        <v>0.86654999999999993</v>
      </c>
      <c r="O49" s="1">
        <f t="shared" ref="O49:P49" si="0">AVERAGE(O41,O7)</f>
        <v>0.76214999999999999</v>
      </c>
      <c r="P49" s="1">
        <f t="shared" si="0"/>
        <v>0.52895000000000003</v>
      </c>
      <c r="Q49" s="1"/>
      <c r="R49" s="1"/>
    </row>
    <row r="50" spans="2:18" x14ac:dyDescent="0.25">
      <c r="B50">
        <v>46</v>
      </c>
      <c r="C50" t="s">
        <v>28</v>
      </c>
      <c r="D50" t="s">
        <v>6</v>
      </c>
      <c r="E50" t="s">
        <v>6</v>
      </c>
      <c r="F50" t="s">
        <v>6</v>
      </c>
      <c r="G50" t="s">
        <v>6</v>
      </c>
      <c r="H50" t="s">
        <v>6</v>
      </c>
      <c r="I50" t="s">
        <v>6</v>
      </c>
      <c r="M50" t="s">
        <v>62</v>
      </c>
      <c r="N50" s="1">
        <f>STDEV(N41,N7)</f>
        <v>7.7428192539926985E-2</v>
      </c>
      <c r="O50" s="1">
        <f t="shared" ref="O50:P50" si="1">STDEV(O41,O7)</f>
        <v>7.3044130496570325E-2</v>
      </c>
      <c r="P50" s="1">
        <f t="shared" si="1"/>
        <v>0.20385888501608179</v>
      </c>
      <c r="Q50" s="1"/>
      <c r="R50" s="1"/>
    </row>
    <row r="51" spans="2:18" x14ac:dyDescent="0.25">
      <c r="B51">
        <v>47</v>
      </c>
      <c r="C51" t="s">
        <v>29</v>
      </c>
      <c r="D51" t="s">
        <v>6</v>
      </c>
      <c r="E51" t="s">
        <v>6</v>
      </c>
      <c r="F51" t="s">
        <v>6</v>
      </c>
      <c r="G51" t="s">
        <v>6</v>
      </c>
      <c r="H51" t="s">
        <v>6</v>
      </c>
      <c r="I51" t="s">
        <v>6</v>
      </c>
      <c r="M51" t="s">
        <v>63</v>
      </c>
      <c r="N51" s="1">
        <f>N50*100/N49</f>
        <v>8.935225034900121</v>
      </c>
      <c r="O51" s="1">
        <f t="shared" ref="O51:P51" si="2">O50*100/O49</f>
        <v>9.5839572914216795</v>
      </c>
      <c r="P51" s="1">
        <f t="shared" si="2"/>
        <v>38.540293981677245</v>
      </c>
      <c r="Q51" s="1"/>
      <c r="R51" s="1"/>
    </row>
    <row r="52" spans="2:18" x14ac:dyDescent="0.25">
      <c r="B52">
        <v>48</v>
      </c>
      <c r="C52" t="s">
        <v>30</v>
      </c>
      <c r="D52" t="s">
        <v>6</v>
      </c>
      <c r="E52" t="s">
        <v>6</v>
      </c>
      <c r="F52" t="s">
        <v>6</v>
      </c>
      <c r="G52" t="s">
        <v>6</v>
      </c>
      <c r="H52" t="s">
        <v>6</v>
      </c>
      <c r="I52" t="s">
        <v>6</v>
      </c>
      <c r="N52" s="1"/>
      <c r="O52" s="1"/>
      <c r="P52" s="1"/>
      <c r="Q52" s="1"/>
      <c r="R52" s="1"/>
    </row>
    <row r="53" spans="2:18" x14ac:dyDescent="0.25">
      <c r="B53">
        <v>49</v>
      </c>
      <c r="C53" t="s">
        <v>31</v>
      </c>
      <c r="D53" t="s">
        <v>6</v>
      </c>
      <c r="E53" t="s">
        <v>6</v>
      </c>
      <c r="F53" t="s">
        <v>6</v>
      </c>
      <c r="G53" t="s">
        <v>6</v>
      </c>
      <c r="H53" t="s">
        <v>6</v>
      </c>
      <c r="I53" t="s">
        <v>6</v>
      </c>
      <c r="M53" t="s">
        <v>64</v>
      </c>
      <c r="N53" s="1">
        <f>N50*3</f>
        <v>0.23228457761978094</v>
      </c>
      <c r="O53" s="1">
        <f t="shared" ref="O53:P53" si="3">O50*3</f>
        <v>0.21913239148971098</v>
      </c>
      <c r="P53" s="1">
        <f t="shared" si="3"/>
        <v>0.61157665504824532</v>
      </c>
      <c r="Q53" s="1"/>
      <c r="R53" s="1"/>
    </row>
    <row r="54" spans="2:18" x14ac:dyDescent="0.25">
      <c r="B54">
        <v>50</v>
      </c>
      <c r="C54" t="s">
        <v>34</v>
      </c>
      <c r="D54" t="s">
        <v>6</v>
      </c>
      <c r="E54" t="s">
        <v>6</v>
      </c>
      <c r="F54" t="s">
        <v>6</v>
      </c>
      <c r="G54" t="s">
        <v>6</v>
      </c>
      <c r="H54" t="s">
        <v>6</v>
      </c>
      <c r="I54" t="s">
        <v>6</v>
      </c>
    </row>
    <row r="55" spans="2:18" x14ac:dyDescent="0.25">
      <c r="B55" t="s">
        <v>55</v>
      </c>
    </row>
    <row r="56" spans="2:18" x14ac:dyDescent="0.25">
      <c r="B56" t="s">
        <v>56</v>
      </c>
    </row>
    <row r="57" spans="2:18" x14ac:dyDescent="0.25">
      <c r="B57" t="s">
        <v>57</v>
      </c>
    </row>
    <row r="58" spans="2:18" x14ac:dyDescent="0.25">
      <c r="B58" t="s">
        <v>58</v>
      </c>
    </row>
    <row r="59" spans="2:18" x14ac:dyDescent="0.25">
      <c r="B59" t="s">
        <v>59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FFB72-36D5-4944-A8D3-570CCD16F2FE}">
  <dimension ref="A3:I51"/>
  <sheetViews>
    <sheetView topLeftCell="A7" workbookViewId="0">
      <selection activeCell="J13" sqref="J13"/>
    </sheetView>
  </sheetViews>
  <sheetFormatPr defaultRowHeight="15" x14ac:dyDescent="0.25"/>
  <cols>
    <col min="1" max="1" width="13.140625" bestFit="1" customWidth="1"/>
    <col min="2" max="2" width="7.7109375" bestFit="1" customWidth="1"/>
    <col min="3" max="3" width="11.42578125" bestFit="1" customWidth="1"/>
    <col min="4" max="4" width="10.140625" bestFit="1" customWidth="1"/>
    <col min="5" max="5" width="11.42578125" bestFit="1" customWidth="1"/>
    <col min="6" max="6" width="8" bestFit="1" customWidth="1"/>
    <col min="7" max="7" width="6.85546875" bestFit="1" customWidth="1"/>
    <col min="8" max="8" width="7.5703125" bestFit="1" customWidth="1"/>
    <col min="9" max="9" width="8.85546875" bestFit="1" customWidth="1"/>
    <col min="10" max="10" width="18.85546875" bestFit="1" customWidth="1"/>
  </cols>
  <sheetData>
    <row r="3" spans="1:9" x14ac:dyDescent="0.25">
      <c r="A3" s="5"/>
      <c r="B3" s="16" t="s">
        <v>107</v>
      </c>
      <c r="C3" s="17"/>
      <c r="D3" s="17"/>
      <c r="E3" s="17"/>
      <c r="F3" s="18"/>
      <c r="G3" s="16" t="s">
        <v>108</v>
      </c>
      <c r="H3" s="17"/>
      <c r="I3" s="18"/>
    </row>
    <row r="4" spans="1:9" x14ac:dyDescent="0.25">
      <c r="A4" s="6" t="s">
        <v>109</v>
      </c>
      <c r="B4" s="7" t="s">
        <v>8</v>
      </c>
      <c r="C4" s="7" t="s">
        <v>9</v>
      </c>
      <c r="D4" s="7" t="s">
        <v>10</v>
      </c>
      <c r="E4" s="7" t="s">
        <v>11</v>
      </c>
      <c r="F4" s="7" t="s">
        <v>7</v>
      </c>
      <c r="G4" s="7" t="s">
        <v>14</v>
      </c>
      <c r="H4" s="7" t="s">
        <v>16</v>
      </c>
      <c r="I4" s="7" t="s">
        <v>17</v>
      </c>
    </row>
    <row r="5" spans="1:9" x14ac:dyDescent="0.25">
      <c r="A5" s="8" t="s">
        <v>94</v>
      </c>
      <c r="B5" s="11">
        <f>'Cations raw data'!D22*10</f>
        <v>40.332000000000001</v>
      </c>
      <c r="C5" s="11">
        <f>'Cations raw data'!E22*10</f>
        <v>0.66600000000000004</v>
      </c>
      <c r="D5" s="11">
        <f>'Cations raw data'!F22*10</f>
        <v>1.7969999999999999</v>
      </c>
      <c r="E5" s="11">
        <f>'Cations raw data'!G22*10</f>
        <v>13.764000000000001</v>
      </c>
      <c r="F5" s="11">
        <f>'Cations raw data'!H22*10</f>
        <v>5.468</v>
      </c>
      <c r="G5" s="12"/>
      <c r="H5" s="11">
        <f>'Anions raw data'!O15*1000</f>
        <v>27421.7</v>
      </c>
      <c r="I5" s="14" t="s">
        <v>110</v>
      </c>
    </row>
    <row r="6" spans="1:9" x14ac:dyDescent="0.25">
      <c r="A6" s="8" t="s">
        <v>95</v>
      </c>
      <c r="B6" s="11">
        <f>'Cations raw data'!D23*10</f>
        <v>44.420999999999999</v>
      </c>
      <c r="C6" s="11">
        <f>'Cations raw data'!E23*10</f>
        <v>0.51300000000000001</v>
      </c>
      <c r="D6" s="11">
        <f>'Cations raw data'!F23*10</f>
        <v>0.65699999999999992</v>
      </c>
      <c r="E6" s="11">
        <f>'Cations raw data'!G23*10</f>
        <v>18.523</v>
      </c>
      <c r="F6" s="11">
        <f>'Cations raw data'!H23*10</f>
        <v>2.8860000000000001</v>
      </c>
      <c r="G6" s="12"/>
      <c r="H6" s="11">
        <f>'Anions raw data'!O16*1000</f>
        <v>27097.4</v>
      </c>
      <c r="I6" s="13"/>
    </row>
    <row r="7" spans="1:9" x14ac:dyDescent="0.25">
      <c r="A7" s="8" t="s">
        <v>96</v>
      </c>
      <c r="B7" s="11">
        <f>'Cations raw data'!D24*10</f>
        <v>97.888000000000005</v>
      </c>
      <c r="C7" s="11">
        <f>'Cations raw data'!E24*10</f>
        <v>5.5710000000000006</v>
      </c>
      <c r="D7" s="11">
        <f>'Cations raw data'!F24*10</f>
        <v>2.0349999999999997</v>
      </c>
      <c r="E7" s="11">
        <f>'Cations raw data'!G24*10</f>
        <v>52.411000000000001</v>
      </c>
      <c r="F7" s="11">
        <f>'Cations raw data'!H24*10</f>
        <v>19.814</v>
      </c>
      <c r="G7" s="12"/>
      <c r="H7" s="11">
        <f>'Anions raw data'!O17*1000</f>
        <v>27135.5</v>
      </c>
      <c r="I7" s="13">
        <f>'Anions raw data'!P17</f>
        <v>0.72289999999999999</v>
      </c>
    </row>
    <row r="8" spans="1:9" x14ac:dyDescent="0.25">
      <c r="A8" s="8" t="s">
        <v>97</v>
      </c>
      <c r="B8" s="11">
        <f>'Cations raw data'!D25*10</f>
        <v>44.333999999999996</v>
      </c>
      <c r="C8" s="11">
        <f>'Cations raw data'!E25*10</f>
        <v>4.694</v>
      </c>
      <c r="D8" s="11">
        <f>'Cations raw data'!F25*10</f>
        <v>5.3759999999999994</v>
      </c>
      <c r="E8" s="11">
        <f>'Cations raw data'!G25*10</f>
        <v>20.318999999999999</v>
      </c>
      <c r="F8" s="11">
        <f>'Cations raw data'!H25*10</f>
        <v>24.131</v>
      </c>
      <c r="G8" s="12"/>
      <c r="H8" s="11">
        <f>'Anions raw data'!O18*1000</f>
        <v>26473.600000000002</v>
      </c>
      <c r="I8" s="13">
        <f>'Anions raw data'!P18</f>
        <v>0.64259999999999995</v>
      </c>
    </row>
    <row r="9" spans="1:9" x14ac:dyDescent="0.25">
      <c r="A9" s="8" t="s">
        <v>98</v>
      </c>
      <c r="B9" s="11">
        <f>'Cations raw data'!D26*10</f>
        <v>19.051000000000002</v>
      </c>
      <c r="C9" s="11">
        <f>'Cations raw data'!E26*10</f>
        <v>0.38800000000000001</v>
      </c>
      <c r="D9" s="11">
        <f>'Cations raw data'!F26*10</f>
        <v>0.20400000000000001</v>
      </c>
      <c r="E9" s="11">
        <f>'Cations raw data'!G26*10</f>
        <v>8.3979999999999997</v>
      </c>
      <c r="F9" s="11">
        <f>'Cations raw data'!H26*10</f>
        <v>2.4390000000000001</v>
      </c>
      <c r="G9" s="12"/>
      <c r="H9" s="11">
        <f>'Anions raw data'!O19*1000</f>
        <v>26992.799999999999</v>
      </c>
      <c r="I9" s="13">
        <f>'Anions raw data'!P19</f>
        <v>0.69520000000000004</v>
      </c>
    </row>
    <row r="10" spans="1:9" x14ac:dyDescent="0.25">
      <c r="A10" s="8" t="s">
        <v>99</v>
      </c>
      <c r="B10" s="11">
        <f>'Cations raw data'!D27*10</f>
        <v>21.844999999999999</v>
      </c>
      <c r="C10" s="11">
        <f>'Cations raw data'!E27*10</f>
        <v>0.52200000000000002</v>
      </c>
      <c r="D10" s="11">
        <f>'Cations raw data'!F27*10</f>
        <v>0.503</v>
      </c>
      <c r="E10" s="11">
        <f>'Cations raw data'!G27*10</f>
        <v>3.0680000000000001</v>
      </c>
      <c r="F10" s="11">
        <f>'Cations raw data'!H27*10</f>
        <v>2.1709999999999998</v>
      </c>
      <c r="G10" s="12"/>
      <c r="H10" s="11">
        <f>'Anions raw data'!O20*1000</f>
        <v>29138</v>
      </c>
      <c r="I10" s="13"/>
    </row>
    <row r="11" spans="1:9" x14ac:dyDescent="0.25">
      <c r="A11" s="8" t="s">
        <v>51</v>
      </c>
      <c r="B11" s="11">
        <f>'Cations raw data'!D28*10</f>
        <v>20.221</v>
      </c>
      <c r="C11" s="11">
        <f>'Cations raw data'!E28*10</f>
        <v>0.35700000000000004</v>
      </c>
      <c r="D11" s="11">
        <f>'Cations raw data'!F28*10</f>
        <v>0.39800000000000002</v>
      </c>
      <c r="E11" s="11">
        <f>'Cations raw data'!G28*10</f>
        <v>2.9820000000000002</v>
      </c>
      <c r="F11" s="11">
        <f>'Cations raw data'!H28*10</f>
        <v>3.1080000000000001</v>
      </c>
      <c r="G11" s="12"/>
      <c r="H11" s="11">
        <f>'Anions raw data'!O21*1000</f>
        <v>28004.2</v>
      </c>
      <c r="I11" s="13"/>
    </row>
    <row r="12" spans="1:9" x14ac:dyDescent="0.25">
      <c r="A12" s="8" t="s">
        <v>100</v>
      </c>
      <c r="B12" s="11">
        <f>'Cations raw data'!D29*10</f>
        <v>26.589999999999996</v>
      </c>
      <c r="C12" s="11">
        <f>'Cations raw data'!E29*10</f>
        <v>1.0630000000000002</v>
      </c>
      <c r="D12" s="11">
        <f>'Cations raw data'!F29*10</f>
        <v>0.35499999999999998</v>
      </c>
      <c r="E12" s="11">
        <f>'Cations raw data'!G29*10</f>
        <v>4.4540000000000006</v>
      </c>
      <c r="F12" s="11">
        <f>'Cations raw data'!H29*10</f>
        <v>3.63</v>
      </c>
      <c r="G12" s="12"/>
      <c r="H12" s="11">
        <f>'Anions raw data'!O22*1000</f>
        <v>23607.8</v>
      </c>
      <c r="I12" s="13">
        <f>'Anions raw data'!P22</f>
        <v>0.74009999999999998</v>
      </c>
    </row>
    <row r="13" spans="1:9" x14ac:dyDescent="0.25">
      <c r="A13" s="8" t="s">
        <v>101</v>
      </c>
      <c r="B13" s="11">
        <f>'Cations raw data'!D30*10</f>
        <v>59.561</v>
      </c>
      <c r="C13" s="11">
        <f>'Cations raw data'!E30*10</f>
        <v>1.7979999999999998</v>
      </c>
      <c r="D13" s="11">
        <f>'Cations raw data'!F30*10</f>
        <v>1.35</v>
      </c>
      <c r="E13" s="11">
        <f>'Cations raw data'!G30*10</f>
        <v>22.726000000000003</v>
      </c>
      <c r="F13" s="11">
        <f>'Cations raw data'!H30*10</f>
        <v>7.4169999999999998</v>
      </c>
      <c r="G13" s="12"/>
      <c r="H13" s="11">
        <f>'Anions raw data'!O23*1000</f>
        <v>27315</v>
      </c>
      <c r="I13" s="13">
        <f>'Anions raw data'!P23</f>
        <v>0.96260000000000001</v>
      </c>
    </row>
    <row r="14" spans="1:9" x14ac:dyDescent="0.25">
      <c r="A14" s="8" t="s">
        <v>53</v>
      </c>
      <c r="B14" s="11">
        <f>'Cations raw data'!D31*10</f>
        <v>59.337000000000003</v>
      </c>
      <c r="C14" s="11">
        <f>'Cations raw data'!E31*10</f>
        <v>1.7599999999999998</v>
      </c>
      <c r="D14" s="11">
        <f>'Cations raw data'!F31*10</f>
        <v>1.3650000000000002</v>
      </c>
      <c r="E14" s="11">
        <f>'Cations raw data'!G31*10</f>
        <v>23.686</v>
      </c>
      <c r="F14" s="11">
        <f>'Cations raw data'!H31*10</f>
        <v>9.3420000000000005</v>
      </c>
      <c r="G14" s="12"/>
      <c r="H14" s="11">
        <f>'Anions raw data'!O24*1000</f>
        <v>27135.3</v>
      </c>
      <c r="I14" s="14" t="s">
        <v>110</v>
      </c>
    </row>
    <row r="15" spans="1:9" x14ac:dyDescent="0.25">
      <c r="A15" s="9" t="s">
        <v>54</v>
      </c>
      <c r="B15" s="11">
        <f>'Cations raw data'!D32*10</f>
        <v>68.155000000000001</v>
      </c>
      <c r="C15" s="11">
        <f>'Cations raw data'!E32*10</f>
        <v>7.020999999999999</v>
      </c>
      <c r="D15" s="11">
        <f>'Cations raw data'!F32*10</f>
        <v>1.4339999999999999</v>
      </c>
      <c r="E15" s="11">
        <f>'Cations raw data'!G32*10</f>
        <v>39.874000000000002</v>
      </c>
      <c r="F15" s="11">
        <f>'Cations raw data'!H32*10</f>
        <v>12.58</v>
      </c>
      <c r="G15" s="12"/>
      <c r="H15" s="11">
        <f>'Anions raw data'!O25*1000</f>
        <v>27034.400000000001</v>
      </c>
      <c r="I15" s="13">
        <f>'Anions raw data'!P25</f>
        <v>0.86450000000000005</v>
      </c>
    </row>
    <row r="16" spans="1:9" x14ac:dyDescent="0.25">
      <c r="A16" s="8" t="s">
        <v>94</v>
      </c>
      <c r="B16" s="11">
        <f>'Cations raw data'!D34</f>
        <v>34.714399999999998</v>
      </c>
      <c r="C16" s="11">
        <f>'Cations raw data'!E34</f>
        <v>0.27200000000000002</v>
      </c>
      <c r="D16" s="11">
        <f>'Cations raw data'!F36</f>
        <v>2.1375999999999999</v>
      </c>
      <c r="E16" s="11">
        <f>'Cations raw data'!G34</f>
        <v>17.7026</v>
      </c>
      <c r="F16" s="11">
        <f>'Cations raw data'!H34</f>
        <v>5.4459</v>
      </c>
      <c r="G16" s="12"/>
      <c r="H16" s="11">
        <f>'Anions raw data'!O29*10000</f>
        <v>27830</v>
      </c>
      <c r="I16" s="13"/>
    </row>
    <row r="17" spans="1:9" x14ac:dyDescent="0.25">
      <c r="A17" s="8" t="s">
        <v>102</v>
      </c>
      <c r="B17" s="11">
        <f>'Cations raw data'!D35</f>
        <v>40.675899999999999</v>
      </c>
      <c r="C17" s="11">
        <f>'Cations raw data'!E35</f>
        <v>0.18659999999999999</v>
      </c>
      <c r="D17" s="11">
        <f>'Cations raw data'!F37</f>
        <v>0.1133</v>
      </c>
      <c r="E17" s="11">
        <f>'Cations raw data'!G35</f>
        <v>22.193000000000001</v>
      </c>
      <c r="F17" s="11">
        <f>'Cations raw data'!H35</f>
        <v>1.609</v>
      </c>
      <c r="G17" s="12"/>
      <c r="H17" s="11">
        <f>'Anions raw data'!O30*10000</f>
        <v>25351</v>
      </c>
      <c r="I17" s="13"/>
    </row>
    <row r="18" spans="1:9" x14ac:dyDescent="0.25">
      <c r="A18" s="8" t="s">
        <v>96</v>
      </c>
      <c r="B18" s="11">
        <f>'Cations raw data'!D36</f>
        <v>90.686000000000007</v>
      </c>
      <c r="C18" s="11">
        <f>'Cations raw data'!E36</f>
        <v>4.4177</v>
      </c>
      <c r="D18" s="11">
        <f>'Cations raw data'!F38</f>
        <v>0.45400000000000001</v>
      </c>
      <c r="E18" s="11">
        <f>'Cations raw data'!G36</f>
        <v>62.346699999999998</v>
      </c>
      <c r="F18" s="11">
        <f>'Cations raw data'!H36</f>
        <v>17.660799999999998</v>
      </c>
      <c r="G18" s="12"/>
      <c r="H18" s="11">
        <f>'Anions raw data'!O31*10000</f>
        <v>25727.000000000004</v>
      </c>
      <c r="I18" s="14" t="s">
        <v>110</v>
      </c>
    </row>
    <row r="19" spans="1:9" x14ac:dyDescent="0.25">
      <c r="A19" s="9" t="s">
        <v>103</v>
      </c>
      <c r="B19" s="11"/>
      <c r="C19" s="11"/>
      <c r="D19" s="11"/>
      <c r="E19" s="11"/>
      <c r="F19" s="11"/>
      <c r="G19" s="12"/>
      <c r="H19" s="11">
        <f>'Anions raw data'!O32*10000</f>
        <v>24266</v>
      </c>
      <c r="I19" s="14" t="s">
        <v>110</v>
      </c>
    </row>
    <row r="20" spans="1:9" x14ac:dyDescent="0.25">
      <c r="A20" s="8" t="s">
        <v>98</v>
      </c>
      <c r="B20" s="11">
        <f>'Cations raw data'!D37</f>
        <v>13.8165</v>
      </c>
      <c r="C20" s="11">
        <f>'Cations raw data'!E37</f>
        <v>0.42070000000000002</v>
      </c>
      <c r="D20" s="11">
        <f>'Cations raw data'!F37</f>
        <v>0.1133</v>
      </c>
      <c r="E20" s="11">
        <f>'Cations raw data'!G37</f>
        <v>11.0067</v>
      </c>
      <c r="F20" s="11">
        <f>'Cations raw data'!H37</f>
        <v>0.81969999999999998</v>
      </c>
      <c r="G20" s="12"/>
      <c r="H20" s="11">
        <f>'Anions raw data'!O33*10000</f>
        <v>27035.999999999996</v>
      </c>
      <c r="I20" s="14" t="s">
        <v>110</v>
      </c>
    </row>
    <row r="21" spans="1:9" x14ac:dyDescent="0.25">
      <c r="A21" s="8" t="s">
        <v>99</v>
      </c>
      <c r="B21" s="11">
        <f>'Cations raw data'!D38</f>
        <v>15.6808</v>
      </c>
      <c r="C21" s="11">
        <f>'Cations raw data'!E38</f>
        <v>0.2752</v>
      </c>
      <c r="D21" s="11">
        <f>'Cations raw data'!F38</f>
        <v>0.45400000000000001</v>
      </c>
      <c r="E21" s="11">
        <f>'Cations raw data'!G38</f>
        <v>4.6271000000000004</v>
      </c>
      <c r="F21" s="11">
        <f>'Cations raw data'!H38</f>
        <v>0.83069999999999999</v>
      </c>
      <c r="G21" s="12"/>
      <c r="H21" s="11">
        <f>'Anions raw data'!O34*10000</f>
        <v>27849</v>
      </c>
      <c r="I21" s="13"/>
    </row>
    <row r="22" spans="1:9" x14ac:dyDescent="0.25">
      <c r="A22" s="8" t="s">
        <v>104</v>
      </c>
      <c r="B22" s="11">
        <f>'Cations raw data'!D39</f>
        <v>14.2293</v>
      </c>
      <c r="C22" s="11">
        <f>'Cations raw data'!E39</f>
        <v>0.19520000000000001</v>
      </c>
      <c r="D22" s="11">
        <f>'Cations raw data'!F39</f>
        <v>0.2944</v>
      </c>
      <c r="E22" s="11">
        <f>'Cations raw data'!G39</f>
        <v>4.2375999999999996</v>
      </c>
      <c r="F22" s="11">
        <f>'Cations raw data'!H39</f>
        <v>0.80200000000000005</v>
      </c>
      <c r="G22" s="12"/>
      <c r="H22" s="11">
        <f>'Anions raw data'!O35*10000</f>
        <v>26446</v>
      </c>
      <c r="I22" s="13"/>
    </row>
    <row r="23" spans="1:9" x14ac:dyDescent="0.25">
      <c r="A23" s="9" t="s">
        <v>105</v>
      </c>
      <c r="B23" s="11"/>
      <c r="C23" s="11"/>
      <c r="D23" s="11"/>
      <c r="E23" s="11"/>
      <c r="F23" s="11"/>
      <c r="G23" s="12"/>
      <c r="H23" s="11">
        <f>'Anions raw data'!O36*10000</f>
        <v>22323</v>
      </c>
      <c r="I23" s="13"/>
    </row>
    <row r="24" spans="1:9" x14ac:dyDescent="0.25">
      <c r="A24" s="8" t="s">
        <v>101</v>
      </c>
      <c r="B24" s="11">
        <f>'Cations raw data'!D40</f>
        <v>50.875599999999999</v>
      </c>
      <c r="C24" s="11">
        <f>'Cations raw data'!E40</f>
        <v>1.4362999999999999</v>
      </c>
      <c r="D24" s="11">
        <f>'Cations raw data'!F40</f>
        <v>1.2576000000000001</v>
      </c>
      <c r="E24" s="11">
        <f>'Cations raw data'!G40</f>
        <v>28.427</v>
      </c>
      <c r="F24" s="11">
        <f>'Cations raw data'!H40</f>
        <v>5.4832000000000001</v>
      </c>
      <c r="G24" s="12"/>
      <c r="H24" s="11">
        <f>'Anions raw data'!O37*10000</f>
        <v>25830.000000000004</v>
      </c>
      <c r="I24" s="14" t="s">
        <v>110</v>
      </c>
    </row>
    <row r="25" spans="1:9" x14ac:dyDescent="0.25">
      <c r="A25" s="8" t="s">
        <v>106</v>
      </c>
      <c r="B25" s="11">
        <f>'Cations raw data'!D41</f>
        <v>25.167300000000001</v>
      </c>
      <c r="C25" s="11">
        <f>'Cations raw data'!E41</f>
        <v>0.161</v>
      </c>
      <c r="D25" s="11">
        <f>'Cations raw data'!F41</f>
        <v>0.62529999999999997</v>
      </c>
      <c r="E25" s="11">
        <f>'Cations raw data'!G41</f>
        <v>12.8017</v>
      </c>
      <c r="F25" s="11">
        <f>'Cations raw data'!H41</f>
        <v>1.8310999999999999</v>
      </c>
      <c r="G25" s="12"/>
      <c r="H25" s="11">
        <f>'Anions raw data'!O38*10000</f>
        <v>26376</v>
      </c>
      <c r="I25" s="14" t="s">
        <v>110</v>
      </c>
    </row>
    <row r="26" spans="1:9" x14ac:dyDescent="0.25">
      <c r="A26" s="8" t="s">
        <v>54</v>
      </c>
      <c r="B26" s="11">
        <f>'Cations raw data'!D42</f>
        <v>63.176699999999997</v>
      </c>
      <c r="C26" s="11">
        <f>'Cations raw data'!E42</f>
        <v>5.3376999999999999</v>
      </c>
      <c r="D26" s="11">
        <f>'Cations raw data'!F42</f>
        <v>1.6080000000000001</v>
      </c>
      <c r="E26" s="11">
        <f>'Cations raw data'!G42</f>
        <v>46.1404</v>
      </c>
      <c r="F26" s="11">
        <f>'Cations raw data'!H42</f>
        <v>6.9025999999999996</v>
      </c>
      <c r="G26" s="12"/>
      <c r="H26" s="11">
        <f>'Anions raw data'!O39*10000</f>
        <v>24713</v>
      </c>
      <c r="I26" s="14" t="s">
        <v>110</v>
      </c>
    </row>
    <row r="27" spans="1:9" x14ac:dyDescent="0.25">
      <c r="A27" s="15" t="s">
        <v>64</v>
      </c>
      <c r="B27" s="10">
        <f>'Cations raw data'!D60</f>
        <v>0.13937074657186824</v>
      </c>
      <c r="C27" s="10">
        <f>'Cations raw data'!E60</f>
        <v>1.7606958851544976E-2</v>
      </c>
      <c r="D27" s="10">
        <f>'Cations raw data'!F60</f>
        <v>7.1912759646671959E-2</v>
      </c>
      <c r="E27" s="10">
        <f>'Cations raw data'!G60</f>
        <v>4.5608387386532237E-2</v>
      </c>
      <c r="F27" s="10">
        <f>'Cations raw data'!H60</f>
        <v>4.1153614665057243E-2</v>
      </c>
      <c r="G27" s="10">
        <v>0</v>
      </c>
      <c r="H27" s="10">
        <f>'Anions raw data'!O53</f>
        <v>0.21913239148971098</v>
      </c>
      <c r="I27" s="10">
        <f>'Anions raw data'!P53</f>
        <v>0.61157665504824532</v>
      </c>
    </row>
    <row r="30" spans="1:9" x14ac:dyDescent="0.25">
      <c r="A30" t="s">
        <v>68</v>
      </c>
      <c r="B30" t="s">
        <v>6</v>
      </c>
      <c r="C30">
        <v>27.421700000000001</v>
      </c>
      <c r="D30">
        <v>0.21079999999999999</v>
      </c>
    </row>
    <row r="31" spans="1:9" x14ac:dyDescent="0.25">
      <c r="A31" t="s">
        <v>69</v>
      </c>
      <c r="B31" t="s">
        <v>6</v>
      </c>
      <c r="C31">
        <v>27.0974</v>
      </c>
      <c r="D31" t="s">
        <v>6</v>
      </c>
    </row>
    <row r="32" spans="1:9" x14ac:dyDescent="0.25">
      <c r="A32" t="s">
        <v>70</v>
      </c>
      <c r="B32" t="s">
        <v>6</v>
      </c>
      <c r="C32">
        <v>27.1355</v>
      </c>
      <c r="D32">
        <v>0.72289999999999999</v>
      </c>
    </row>
    <row r="33" spans="1:4" x14ac:dyDescent="0.25">
      <c r="A33" t="s">
        <v>71</v>
      </c>
      <c r="B33" t="s">
        <v>6</v>
      </c>
      <c r="C33">
        <v>26.473600000000001</v>
      </c>
      <c r="D33">
        <v>0.64259999999999995</v>
      </c>
    </row>
    <row r="34" spans="1:4" x14ac:dyDescent="0.25">
      <c r="A34" t="s">
        <v>72</v>
      </c>
      <c r="B34" t="s">
        <v>6</v>
      </c>
      <c r="C34">
        <v>26.992799999999999</v>
      </c>
      <c r="D34">
        <v>0.69520000000000004</v>
      </c>
    </row>
    <row r="35" spans="1:4" x14ac:dyDescent="0.25">
      <c r="A35" t="s">
        <v>73</v>
      </c>
      <c r="B35" t="s">
        <v>6</v>
      </c>
      <c r="C35">
        <v>29.138000000000002</v>
      </c>
      <c r="D35" t="s">
        <v>6</v>
      </c>
    </row>
    <row r="36" spans="1:4" x14ac:dyDescent="0.25">
      <c r="A36" t="s">
        <v>74</v>
      </c>
      <c r="B36" t="s">
        <v>6</v>
      </c>
      <c r="C36">
        <v>28.004200000000001</v>
      </c>
      <c r="D36" t="s">
        <v>6</v>
      </c>
    </row>
    <row r="37" spans="1:4" x14ac:dyDescent="0.25">
      <c r="A37" t="s">
        <v>75</v>
      </c>
      <c r="B37" t="s">
        <v>6</v>
      </c>
      <c r="C37">
        <v>23.607800000000001</v>
      </c>
      <c r="D37">
        <v>0.74009999999999998</v>
      </c>
    </row>
    <row r="38" spans="1:4" x14ac:dyDescent="0.25">
      <c r="A38" t="s">
        <v>76</v>
      </c>
      <c r="B38" t="s">
        <v>6</v>
      </c>
      <c r="C38">
        <v>27.315000000000001</v>
      </c>
      <c r="D38">
        <v>0.96260000000000001</v>
      </c>
    </row>
    <row r="39" spans="1:4" x14ac:dyDescent="0.25">
      <c r="A39" t="s">
        <v>77</v>
      </c>
      <c r="B39" t="s">
        <v>6</v>
      </c>
      <c r="C39">
        <v>27.135300000000001</v>
      </c>
      <c r="D39">
        <v>0.28260000000000002</v>
      </c>
    </row>
    <row r="40" spans="1:4" x14ac:dyDescent="0.25">
      <c r="A40" t="s">
        <v>78</v>
      </c>
      <c r="B40" t="s">
        <v>6</v>
      </c>
      <c r="C40">
        <v>27.034400000000002</v>
      </c>
      <c r="D40">
        <v>0.86450000000000005</v>
      </c>
    </row>
    <row r="41" spans="1:4" x14ac:dyDescent="0.25">
      <c r="A41" t="s">
        <v>81</v>
      </c>
      <c r="B41" t="s">
        <v>6</v>
      </c>
      <c r="C41">
        <v>2.7829999999999999</v>
      </c>
      <c r="D41" t="s">
        <v>6</v>
      </c>
    </row>
    <row r="42" spans="1:4" x14ac:dyDescent="0.25">
      <c r="A42" t="s">
        <v>82</v>
      </c>
      <c r="B42" t="s">
        <v>6</v>
      </c>
      <c r="C42">
        <v>2.5350999999999999</v>
      </c>
      <c r="D42" t="s">
        <v>6</v>
      </c>
    </row>
    <row r="43" spans="1:4" x14ac:dyDescent="0.25">
      <c r="A43" t="s">
        <v>83</v>
      </c>
      <c r="B43" t="s">
        <v>6</v>
      </c>
      <c r="C43">
        <v>2.5727000000000002</v>
      </c>
      <c r="D43">
        <v>0.12540000000000001</v>
      </c>
    </row>
    <row r="44" spans="1:4" x14ac:dyDescent="0.25">
      <c r="A44" t="s">
        <v>84</v>
      </c>
      <c r="B44" t="s">
        <v>6</v>
      </c>
      <c r="C44">
        <v>2.4266000000000001</v>
      </c>
      <c r="D44">
        <v>0.1212</v>
      </c>
    </row>
    <row r="45" spans="1:4" x14ac:dyDescent="0.25">
      <c r="A45" t="s">
        <v>85</v>
      </c>
      <c r="B45" t="s">
        <v>6</v>
      </c>
      <c r="C45">
        <v>2.7035999999999998</v>
      </c>
      <c r="D45">
        <v>9.7000000000000003E-2</v>
      </c>
    </row>
    <row r="46" spans="1:4" x14ac:dyDescent="0.25">
      <c r="A46" t="s">
        <v>86</v>
      </c>
      <c r="B46" t="s">
        <v>6</v>
      </c>
      <c r="C46">
        <v>2.7848999999999999</v>
      </c>
      <c r="D46" t="s">
        <v>6</v>
      </c>
    </row>
    <row r="47" spans="1:4" x14ac:dyDescent="0.25">
      <c r="A47" t="s">
        <v>87</v>
      </c>
      <c r="B47" t="s">
        <v>6</v>
      </c>
      <c r="C47">
        <v>2.6446000000000001</v>
      </c>
      <c r="D47" t="s">
        <v>6</v>
      </c>
    </row>
    <row r="48" spans="1:4" x14ac:dyDescent="0.25">
      <c r="A48" t="s">
        <v>88</v>
      </c>
      <c r="B48" t="s">
        <v>6</v>
      </c>
      <c r="C48">
        <v>2.2323</v>
      </c>
      <c r="D48" t="s">
        <v>6</v>
      </c>
    </row>
    <row r="49" spans="1:4" x14ac:dyDescent="0.25">
      <c r="A49" t="s">
        <v>89</v>
      </c>
      <c r="B49" t="s">
        <v>6</v>
      </c>
      <c r="C49">
        <v>2.5830000000000002</v>
      </c>
      <c r="D49">
        <v>0.19700000000000001</v>
      </c>
    </row>
    <row r="50" spans="1:4" x14ac:dyDescent="0.25">
      <c r="A50" t="s">
        <v>90</v>
      </c>
      <c r="B50" t="s">
        <v>6</v>
      </c>
      <c r="C50">
        <v>2.6375999999999999</v>
      </c>
      <c r="D50">
        <v>0.1198</v>
      </c>
    </row>
    <row r="51" spans="1:4" x14ac:dyDescent="0.25">
      <c r="A51" t="s">
        <v>91</v>
      </c>
      <c r="B51" t="s">
        <v>6</v>
      </c>
      <c r="C51">
        <v>2.4712999999999998</v>
      </c>
      <c r="D51">
        <v>9.1700000000000004E-2</v>
      </c>
    </row>
  </sheetData>
  <mergeCells count="2">
    <mergeCell ref="G3:I3"/>
    <mergeCell ref="B3:F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raw data A</vt:lpstr>
      <vt:lpstr>All raw data B</vt:lpstr>
      <vt:lpstr>Cations raw data</vt:lpstr>
      <vt:lpstr>Anions raw data</vt:lpstr>
      <vt:lpstr>Summary data</vt:lpstr>
    </vt:vector>
  </TitlesOfParts>
  <Company>The open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Science-ICUser</dc:creator>
  <cp:lastModifiedBy>Nisha.Panchal</cp:lastModifiedBy>
  <dcterms:created xsi:type="dcterms:W3CDTF">2019-06-28T14:08:53Z</dcterms:created>
  <dcterms:modified xsi:type="dcterms:W3CDTF">2019-08-02T09:09:18Z</dcterms:modified>
</cp:coreProperties>
</file>